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rea de Suport Institucional i Relacions Externes\4. QUALITAT\Acreditacio_2019\"/>
    </mc:Choice>
  </mc:AlternateContent>
  <bookViews>
    <workbookView xWindow="0" yWindow="0" windowWidth="26910" windowHeight="8190" tabRatio="699"/>
  </bookViews>
  <sheets>
    <sheet name="Organització" sheetId="4160" r:id="rId1"/>
  </sheets>
  <definedNames>
    <definedName name="coco" localSheetId="0">#REF!</definedName>
    <definedName name="coco">#REF!</definedName>
    <definedName name="perc_aprov_1rQ1" localSheetId="0">#REF!</definedName>
    <definedName name="perc_aprov_1rQ1">#REF!</definedName>
    <definedName name="perc_aprov_1rQ2" localSheetId="0">#REF!</definedName>
    <definedName name="perc_aprov_1rQ2">#REF!</definedName>
    <definedName name="perc_aprov_2nQ1_Obl" localSheetId="0">#REF!</definedName>
    <definedName name="perc_aprov_2nQ1_Obl">#REF!</definedName>
    <definedName name="perc_aprov_2nQ1_Opt" localSheetId="0">#REF!</definedName>
    <definedName name="perc_aprov_2nQ1_Opt">#REF!</definedName>
    <definedName name="perc_aprov_2nQ2_Obl" localSheetId="0">#REF!</definedName>
    <definedName name="perc_aprov_2nQ2_Obl">#REF!</definedName>
    <definedName name="perc_aprov_2nQ2_Opt" localSheetId="0">#REF!</definedName>
    <definedName name="perc_aprov_2nQ2_Opt">#REF!</definedName>
    <definedName name="perc_aprov_3rQ1_Obl" localSheetId="0">#REF!</definedName>
    <definedName name="perc_aprov_3rQ1_Obl">#REF!</definedName>
    <definedName name="perc_aprov_3rQ1_Opt" localSheetId="0">#REF!</definedName>
    <definedName name="perc_aprov_3rQ1_Opt">#REF!</definedName>
    <definedName name="perc_aprov_3rQ2_Obl" localSheetId="0">#REF!</definedName>
    <definedName name="perc_aprov_3rQ2_Obl">#REF!</definedName>
    <definedName name="perc_aprov_3rQ2_Opt" localSheetId="0">#REF!</definedName>
    <definedName name="perc_aprov_3rQ2_Opt">#REF!</definedName>
    <definedName name="perc_aprov_4tQ1_Obl" localSheetId="0">#REF!</definedName>
    <definedName name="perc_aprov_4tQ1_Obl">#REF!</definedName>
    <definedName name="perc_aprov_4tQ1_Opt" localSheetId="0">#REF!</definedName>
    <definedName name="perc_aprov_4tQ1_Opt">#REF!</definedName>
    <definedName name="perc_aprov_4tQ2_Obl" localSheetId="0">#REF!</definedName>
    <definedName name="perc_aprov_4tQ2_Obl">#REF!</definedName>
    <definedName name="perc_aprov_4tQ2_Opt" localSheetId="0">#REF!</definedName>
    <definedName name="perc_aprov_4tQ2_Opt">#REF!</definedName>
    <definedName name="perc_aprov_5eQ1_Obl" localSheetId="0">#REF!</definedName>
    <definedName name="perc_aprov_5eQ1_Obl">#REF!</definedName>
    <definedName name="perc_aprov_5eQ1_Opt" localSheetId="0">#REF!</definedName>
    <definedName name="perc_aprov_5eQ1_Opt">#REF!</definedName>
    <definedName name="perc_aprov_5eQ2_Obl" localSheetId="0">#REF!</definedName>
    <definedName name="perc_aprov_5eQ2_Obl">#REF!</definedName>
    <definedName name="perc_aprov_5eQ2_Opt" localSheetId="0">#REF!</definedName>
    <definedName name="perc_aprov_5eQ2_Opt">#REF!</definedName>
    <definedName name="perc_aprov_etseib" localSheetId="0">#REF!</definedName>
    <definedName name="perc_aprov_etseib">#REF!</definedName>
  </definedNames>
  <calcPr calcId="162913"/>
</workbook>
</file>

<file path=xl/calcChain.xml><?xml version="1.0" encoding="utf-8"?>
<calcChain xmlns="http://schemas.openxmlformats.org/spreadsheetml/2006/main">
  <c r="L35" i="4160" l="1"/>
  <c r="K35" i="4160"/>
  <c r="L37" i="4160" l="1"/>
  <c r="K37" i="4160"/>
  <c r="E37" i="4160"/>
  <c r="L38" i="4160"/>
  <c r="K38" i="4160"/>
  <c r="E38" i="4160"/>
  <c r="L36" i="4160"/>
  <c r="K36" i="4160"/>
  <c r="E36" i="4160"/>
  <c r="E35" i="4160"/>
  <c r="L34" i="4160"/>
  <c r="K34" i="4160"/>
  <c r="E34" i="4160"/>
  <c r="L32" i="4160"/>
  <c r="K32" i="4160"/>
  <c r="E32" i="4160"/>
  <c r="L18" i="4160"/>
  <c r="K18" i="4160"/>
  <c r="E18" i="4160"/>
  <c r="L17" i="4160"/>
  <c r="K17" i="4160"/>
  <c r="E17" i="4160"/>
  <c r="L16" i="4160"/>
  <c r="K16" i="4160"/>
  <c r="E16" i="4160"/>
  <c r="L15" i="4160"/>
  <c r="K15" i="4160"/>
  <c r="E15" i="4160"/>
  <c r="L14" i="4160"/>
  <c r="K14" i="4160"/>
  <c r="E14" i="4160"/>
  <c r="L13" i="4160"/>
  <c r="K13" i="4160"/>
  <c r="E13" i="4160"/>
  <c r="K7" i="4160"/>
  <c r="K8" i="4160"/>
  <c r="K9" i="4160"/>
  <c r="K10" i="4160"/>
  <c r="K11" i="4160"/>
  <c r="K12" i="4160"/>
  <c r="L7" i="4160"/>
  <c r="L8" i="4160"/>
  <c r="L9" i="4160"/>
  <c r="L10" i="4160"/>
  <c r="L11" i="4160"/>
  <c r="L12" i="4160"/>
  <c r="L30" i="4160"/>
  <c r="K30" i="4160"/>
  <c r="E30" i="4160"/>
  <c r="L29" i="4160"/>
  <c r="K29" i="4160"/>
  <c r="E29" i="4160"/>
  <c r="L28" i="4160"/>
  <c r="K28" i="4160"/>
  <c r="E28" i="4160"/>
  <c r="L27" i="4160"/>
  <c r="K27" i="4160"/>
  <c r="E27" i="4160"/>
  <c r="L26" i="4160"/>
  <c r="K26" i="4160"/>
  <c r="E26" i="4160"/>
  <c r="L25" i="4160"/>
  <c r="K25" i="4160"/>
  <c r="E25" i="4160"/>
  <c r="E12" i="4160"/>
  <c r="E11" i="4160"/>
  <c r="E10" i="4160"/>
  <c r="E9" i="4160"/>
  <c r="E8" i="4160"/>
  <c r="E7" i="4160"/>
</calcChain>
</file>

<file path=xl/sharedStrings.xml><?xml version="1.0" encoding="utf-8"?>
<sst xmlns="http://schemas.openxmlformats.org/spreadsheetml/2006/main" count="158" uniqueCount="79">
  <si>
    <t>Nota mitjana</t>
  </si>
  <si>
    <t>Nota &gt;=5</t>
  </si>
  <si>
    <t>Nota &lt;4</t>
  </si>
  <si>
    <t>Matrícula</t>
  </si>
  <si>
    <t>Quadrimestre de tardor</t>
  </si>
  <si>
    <t>Q1</t>
  </si>
  <si>
    <t>Q2</t>
  </si>
  <si>
    <t>Q3</t>
  </si>
  <si>
    <t>OB</t>
  </si>
  <si>
    <t>No Present.</t>
  </si>
  <si>
    <t>N entre 4 i 5</t>
  </si>
  <si>
    <t>OP</t>
  </si>
  <si>
    <t>% Aprovat/ Present.</t>
  </si>
  <si>
    <t>% Aprovat/ Matric.</t>
  </si>
  <si>
    <t>Els valors en color vermell corresponen a percentatges inferiors al 50%</t>
  </si>
  <si>
    <t>conv&gt;1</t>
  </si>
  <si>
    <t>Les notes mtjanes es calculen sobre les notes dels estudiants presentats</t>
  </si>
  <si>
    <t>Quadrimestre de primavera</t>
  </si>
  <si>
    <t>Disseny de la cadena d'aprovisionament</t>
  </si>
  <si>
    <t xml:space="preserve">Resum de resultats de les assignatures </t>
  </si>
  <si>
    <t>Curs 2012-2013</t>
  </si>
  <si>
    <t>240EO011</t>
  </si>
  <si>
    <t>240EO012</t>
  </si>
  <si>
    <t>240EO013</t>
  </si>
  <si>
    <t>240EO014</t>
  </si>
  <si>
    <t>240EO015</t>
  </si>
  <si>
    <t>240EO016</t>
  </si>
  <si>
    <t>Màster en Enginyeria d'Organització</t>
  </si>
  <si>
    <t>Estadística Aplicada</t>
  </si>
  <si>
    <t>Mètodes Quantitatius en Organització</t>
  </si>
  <si>
    <t>Direcció Comercial</t>
  </si>
  <si>
    <t>Direcció Financera</t>
  </si>
  <si>
    <t>Direcció de Personal</t>
  </si>
  <si>
    <t>Automatització de Processos</t>
  </si>
  <si>
    <t>240EO021</t>
  </si>
  <si>
    <t>240EO022</t>
  </si>
  <si>
    <t>240EO023</t>
  </si>
  <si>
    <t>240EO024</t>
  </si>
  <si>
    <t>240EO025</t>
  </si>
  <si>
    <t>240EO026</t>
  </si>
  <si>
    <t>Complexos Industrials</t>
  </si>
  <si>
    <t>Política Industrial i Tecnològica</t>
  </si>
  <si>
    <t>Direcció d'Operacions</t>
  </si>
  <si>
    <t>Models i Eines de Decisió</t>
  </si>
  <si>
    <t>Descripció i Millora de Processos</t>
  </si>
  <si>
    <t>Emprenedoria Tècnica</t>
  </si>
  <si>
    <t>Curs 2013-2014</t>
  </si>
  <si>
    <t>240EO316</t>
  </si>
  <si>
    <t>240EO031</t>
  </si>
  <si>
    <t>240EO032</t>
  </si>
  <si>
    <t>240EO033</t>
  </si>
  <si>
    <t>240EO034</t>
  </si>
  <si>
    <t>240EO035</t>
  </si>
  <si>
    <t>240EO036</t>
  </si>
  <si>
    <t>Control de gestió i costos</t>
  </si>
  <si>
    <t>Direcció d'empreses</t>
  </si>
  <si>
    <t>Introducció a la recerca a l'enginyeria d'organització</t>
  </si>
  <si>
    <t>Sistemes d'informació</t>
  </si>
  <si>
    <t>Gestió de projectes d'organització</t>
  </si>
  <si>
    <t>240EO311</t>
  </si>
  <si>
    <t>Dret d'empresa</t>
  </si>
  <si>
    <t>240EO312</t>
  </si>
  <si>
    <t>Economia Mundial</t>
  </si>
  <si>
    <t>240EO314</t>
  </si>
  <si>
    <t>Mercats i instruments financers</t>
  </si>
  <si>
    <t>Sistemes avançats de la producció</t>
  </si>
  <si>
    <t>240EO319</t>
  </si>
  <si>
    <t>Prevenció de riscos laborals i ergonomia</t>
  </si>
  <si>
    <t>240EO320</t>
  </si>
  <si>
    <t>Anglès Empresarial</t>
  </si>
  <si>
    <t>240EO321</t>
  </si>
  <si>
    <t>Tècniques d'Organització Industrial</t>
  </si>
  <si>
    <t>Curs 2014-2015</t>
  </si>
  <si>
    <t>240EO313</t>
  </si>
  <si>
    <t>Tècniques d'optimització</t>
  </si>
  <si>
    <t>Curs 2015-2016</t>
  </si>
  <si>
    <t>Curs 2016-2017</t>
  </si>
  <si>
    <t>Curs 2017-2018</t>
  </si>
  <si>
    <t>Curs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</si>
</sst>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 applyBorder="0"/>
    <xf numFmtId="0" fontId="3" fillId="0" borderId="1" applyFont="0">
      <alignment vertical="justify"/>
    </xf>
    <xf numFmtId="0" fontId="11" fillId="0" borderId="0"/>
  </cellStyleXfs>
  <cellXfs count="88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2" fontId="10" fillId="0" borderId="4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5" fillId="0" borderId="27" xfId="0" applyFont="1" applyFill="1" applyBorder="1"/>
    <xf numFmtId="0" fontId="9" fillId="0" borderId="1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2" fontId="10" fillId="0" borderId="7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2" fontId="9" fillId="0" borderId="30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/>
    </xf>
    <xf numFmtId="2" fontId="10" fillId="0" borderId="0" xfId="0" applyNumberFormat="1" applyFont="1"/>
    <xf numFmtId="1" fontId="10" fillId="0" borderId="25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/>
    <xf numFmtId="0" fontId="10" fillId="0" borderId="0" xfId="0" applyFont="1" applyBorder="1"/>
    <xf numFmtId="0" fontId="5" fillId="0" borderId="0" xfId="0" applyFont="1" applyFill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2" fontId="13" fillId="0" borderId="35" xfId="0" applyNumberFormat="1" applyFont="1" applyBorder="1" applyAlignment="1">
      <alignment horizontal="center"/>
    </xf>
    <xf numFmtId="2" fontId="13" fillId="0" borderId="26" xfId="0" applyNumberFormat="1" applyFont="1" applyBorder="1" applyAlignment="1">
      <alignment horizontal="center"/>
    </xf>
    <xf numFmtId="2" fontId="13" fillId="0" borderId="33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</cellXfs>
  <cellStyles count="3">
    <cellStyle name="Normal" xfId="0" builtinId="0"/>
    <cellStyle name="Normal_Masters" xfId="2"/>
    <cellStyle name="Style 1" xfId="1"/>
  </cellStyles>
  <dxfs count="2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selection activeCell="L49" sqref="L49"/>
    </sheetView>
  </sheetViews>
  <sheetFormatPr defaultColWidth="9.140625" defaultRowHeight="12" customHeight="1" x14ac:dyDescent="0.2"/>
  <cols>
    <col min="1" max="2" width="3.7109375" style="29" customWidth="1"/>
    <col min="3" max="3" width="8.7109375" style="29" customWidth="1"/>
    <col min="4" max="4" width="25.7109375" style="29" customWidth="1"/>
    <col min="5" max="21" width="6.7109375" style="29" customWidth="1"/>
    <col min="22" max="22" width="6.7109375" style="46" customWidth="1"/>
    <col min="23" max="24" width="6.7109375" style="29" customWidth="1"/>
    <col min="25" max="25" width="6.7109375" style="46" customWidth="1"/>
    <col min="26" max="27" width="6.7109375" style="29" customWidth="1"/>
    <col min="28" max="28" width="6.7109375" style="46" customWidth="1"/>
    <col min="29" max="30" width="6.7109375" style="29" customWidth="1"/>
    <col min="31" max="31" width="6.7109375" style="46" customWidth="1"/>
    <col min="32" max="16384" width="9.140625" style="29"/>
  </cols>
  <sheetData>
    <row r="1" spans="1:31" s="2" customFormat="1" ht="15.75" x14ac:dyDescent="0.25">
      <c r="A1" s="1" t="s">
        <v>27</v>
      </c>
      <c r="B1" s="1"/>
      <c r="C1" s="1"/>
      <c r="H1" s="3"/>
      <c r="I1" s="3"/>
      <c r="J1" s="3"/>
      <c r="V1" s="39"/>
      <c r="Y1" s="39"/>
      <c r="AB1" s="39"/>
      <c r="AE1" s="39"/>
    </row>
    <row r="2" spans="1:31" s="2" customFormat="1" ht="15.75" x14ac:dyDescent="0.25">
      <c r="A2" s="1" t="s">
        <v>19</v>
      </c>
      <c r="B2" s="1"/>
      <c r="C2" s="1"/>
      <c r="H2" s="3"/>
      <c r="I2" s="3"/>
      <c r="J2" s="3"/>
      <c r="V2" s="39"/>
      <c r="Y2" s="39"/>
      <c r="AB2" s="39"/>
      <c r="AE2" s="39"/>
    </row>
    <row r="4" spans="1:31" s="2" customFormat="1" ht="15.75" x14ac:dyDescent="0.25">
      <c r="A4" s="1" t="s">
        <v>4</v>
      </c>
      <c r="B4" s="1"/>
      <c r="C4" s="1"/>
      <c r="H4" s="3"/>
      <c r="I4" s="3"/>
      <c r="J4" s="3"/>
      <c r="V4" s="39"/>
      <c r="Y4" s="39"/>
      <c r="AB4" s="39"/>
      <c r="AE4" s="39"/>
    </row>
    <row r="5" spans="1:31" s="4" customFormat="1" x14ac:dyDescent="0.2">
      <c r="E5" s="84" t="s">
        <v>78</v>
      </c>
      <c r="F5" s="84"/>
      <c r="G5" s="84"/>
      <c r="H5" s="84"/>
      <c r="I5" s="84"/>
      <c r="J5" s="84"/>
      <c r="K5" s="84"/>
      <c r="L5" s="84"/>
      <c r="M5" s="84"/>
      <c r="N5" s="84" t="s">
        <v>77</v>
      </c>
      <c r="O5" s="84"/>
      <c r="P5" s="84"/>
      <c r="Q5" s="84" t="s">
        <v>76</v>
      </c>
      <c r="R5" s="84"/>
      <c r="S5" s="84"/>
      <c r="T5" s="84" t="s">
        <v>75</v>
      </c>
      <c r="U5" s="84"/>
      <c r="V5" s="84"/>
      <c r="W5" s="84" t="s">
        <v>72</v>
      </c>
      <c r="X5" s="84"/>
      <c r="Y5" s="84"/>
      <c r="Z5" s="84" t="s">
        <v>46</v>
      </c>
      <c r="AA5" s="84"/>
      <c r="AB5" s="84"/>
      <c r="AC5" s="84" t="s">
        <v>46</v>
      </c>
      <c r="AD5" s="84"/>
      <c r="AE5" s="84"/>
    </row>
    <row r="6" spans="1:31" s="4" customFormat="1" ht="35.1" customHeight="1" x14ac:dyDescent="0.2">
      <c r="D6" s="33"/>
      <c r="E6" s="34" t="s">
        <v>3</v>
      </c>
      <c r="F6" s="35" t="s">
        <v>15</v>
      </c>
      <c r="G6" s="36" t="s">
        <v>1</v>
      </c>
      <c r="H6" s="36" t="s">
        <v>10</v>
      </c>
      <c r="I6" s="37" t="s">
        <v>2</v>
      </c>
      <c r="J6" s="36" t="s">
        <v>9</v>
      </c>
      <c r="K6" s="36" t="s">
        <v>12</v>
      </c>
      <c r="L6" s="36" t="s">
        <v>13</v>
      </c>
      <c r="M6" s="38" t="s">
        <v>0</v>
      </c>
      <c r="N6" s="69" t="s">
        <v>12</v>
      </c>
      <c r="O6" s="69" t="s">
        <v>13</v>
      </c>
      <c r="P6" s="38" t="s">
        <v>0</v>
      </c>
      <c r="Q6" s="75" t="s">
        <v>12</v>
      </c>
      <c r="R6" s="36" t="s">
        <v>13</v>
      </c>
      <c r="S6" s="38" t="s">
        <v>0</v>
      </c>
      <c r="T6" s="36" t="s">
        <v>12</v>
      </c>
      <c r="U6" s="36" t="s">
        <v>13</v>
      </c>
      <c r="V6" s="44" t="s">
        <v>0</v>
      </c>
      <c r="W6" s="36" t="s">
        <v>12</v>
      </c>
      <c r="X6" s="36" t="s">
        <v>13</v>
      </c>
      <c r="Y6" s="44" t="s">
        <v>0</v>
      </c>
      <c r="Z6" s="36" t="s">
        <v>12</v>
      </c>
      <c r="AA6" s="36" t="s">
        <v>13</v>
      </c>
      <c r="AB6" s="44" t="s">
        <v>0</v>
      </c>
      <c r="AC6" s="36" t="s">
        <v>12</v>
      </c>
      <c r="AD6" s="36" t="s">
        <v>13</v>
      </c>
      <c r="AE6" s="44" t="s">
        <v>0</v>
      </c>
    </row>
    <row r="7" spans="1:31" s="4" customFormat="1" ht="12.75" customHeight="1" x14ac:dyDescent="0.2">
      <c r="A7" s="85" t="s">
        <v>5</v>
      </c>
      <c r="B7" s="9" t="s">
        <v>8</v>
      </c>
      <c r="C7" s="48" t="s">
        <v>21</v>
      </c>
      <c r="D7" s="52" t="s">
        <v>28</v>
      </c>
      <c r="E7" s="12">
        <f t="shared" ref="E7:E12" si="0">G7+H7+I7+J7</f>
        <v>17</v>
      </c>
      <c r="F7" s="56">
        <v>1</v>
      </c>
      <c r="G7" s="56">
        <v>16</v>
      </c>
      <c r="H7" s="56"/>
      <c r="I7" s="56"/>
      <c r="J7" s="56">
        <v>1</v>
      </c>
      <c r="K7" s="13">
        <f t="shared" ref="K7:K12" si="1">(G7/(G7+H7+I7)*100)</f>
        <v>100</v>
      </c>
      <c r="L7" s="13">
        <f t="shared" ref="L7:L12" si="2">(G7/(G7+H7+I7+J7)*100)</f>
        <v>94.117647058823522</v>
      </c>
      <c r="M7" s="62">
        <v>6.75</v>
      </c>
      <c r="N7" s="71">
        <v>100</v>
      </c>
      <c r="O7" s="71">
        <v>90.909090909090907</v>
      </c>
      <c r="P7" s="76">
        <v>6.51</v>
      </c>
      <c r="Q7" s="14">
        <v>100</v>
      </c>
      <c r="R7" s="13">
        <v>95</v>
      </c>
      <c r="S7" s="30">
        <v>7.3210526315789499</v>
      </c>
      <c r="T7" s="26">
        <v>100</v>
      </c>
      <c r="U7" s="15">
        <v>100</v>
      </c>
      <c r="V7" s="45">
        <v>7.6655172413793098</v>
      </c>
      <c r="W7" s="26">
        <v>100</v>
      </c>
      <c r="X7" s="15">
        <v>98.076923076923066</v>
      </c>
      <c r="Y7" s="45">
        <v>6.9117647058823497</v>
      </c>
      <c r="Z7" s="26">
        <v>100</v>
      </c>
      <c r="AA7" s="15">
        <v>90.322580645161281</v>
      </c>
      <c r="AB7" s="45">
        <v>6.0571428571428596</v>
      </c>
      <c r="AC7" s="26">
        <v>100</v>
      </c>
      <c r="AD7" s="15">
        <v>90.322580645161281</v>
      </c>
      <c r="AE7" s="45">
        <v>6.0571428571428596</v>
      </c>
    </row>
    <row r="8" spans="1:31" s="4" customFormat="1" x14ac:dyDescent="0.2">
      <c r="A8" s="86"/>
      <c r="B8" s="10" t="s">
        <v>8</v>
      </c>
      <c r="C8" s="49" t="s">
        <v>22</v>
      </c>
      <c r="D8" s="53" t="s">
        <v>29</v>
      </c>
      <c r="E8" s="16">
        <f t="shared" si="0"/>
        <v>18</v>
      </c>
      <c r="F8" s="58">
        <v>2</v>
      </c>
      <c r="G8" s="58">
        <v>14</v>
      </c>
      <c r="H8" s="58">
        <v>1</v>
      </c>
      <c r="I8" s="58">
        <v>3</v>
      </c>
      <c r="J8" s="58"/>
      <c r="K8" s="17">
        <f t="shared" si="1"/>
        <v>77.777777777777786</v>
      </c>
      <c r="L8" s="17">
        <f t="shared" si="2"/>
        <v>77.777777777777786</v>
      </c>
      <c r="M8" s="63">
        <v>5.7166666666666703</v>
      </c>
      <c r="N8" s="72">
        <v>90.909090909090907</v>
      </c>
      <c r="O8" s="72">
        <v>86.956521739130437</v>
      </c>
      <c r="P8" s="77">
        <v>6.05</v>
      </c>
      <c r="Q8" s="18">
        <v>87.5</v>
      </c>
      <c r="R8" s="17">
        <v>87.5</v>
      </c>
      <c r="S8" s="31">
        <v>6.8541666666666696</v>
      </c>
      <c r="T8" s="27">
        <v>86.36363636363636</v>
      </c>
      <c r="U8" s="19">
        <v>86.36363636363636</v>
      </c>
      <c r="V8" s="40">
        <v>6.2454545454545496</v>
      </c>
      <c r="W8" s="27">
        <v>93.939393939393938</v>
      </c>
      <c r="X8" s="19">
        <v>86.111111111111114</v>
      </c>
      <c r="Y8" s="40">
        <v>6.0575757575757603</v>
      </c>
      <c r="Z8" s="27">
        <v>93.333333333333329</v>
      </c>
      <c r="AA8" s="19">
        <v>84.848484848484844</v>
      </c>
      <c r="AB8" s="40">
        <v>6.09</v>
      </c>
      <c r="AC8" s="27">
        <v>93.333333333333329</v>
      </c>
      <c r="AD8" s="19">
        <v>84.848484848484844</v>
      </c>
      <c r="AE8" s="40">
        <v>6.09</v>
      </c>
    </row>
    <row r="9" spans="1:31" s="4" customFormat="1" x14ac:dyDescent="0.2">
      <c r="A9" s="86"/>
      <c r="B9" s="10" t="s">
        <v>8</v>
      </c>
      <c r="C9" s="49" t="s">
        <v>23</v>
      </c>
      <c r="D9" s="53" t="s">
        <v>30</v>
      </c>
      <c r="E9" s="16">
        <f t="shared" si="0"/>
        <v>18</v>
      </c>
      <c r="F9" s="58"/>
      <c r="G9" s="58">
        <v>16</v>
      </c>
      <c r="H9" s="58"/>
      <c r="I9" s="58">
        <v>2</v>
      </c>
      <c r="J9" s="58"/>
      <c r="K9" s="17">
        <f t="shared" si="1"/>
        <v>88.888888888888886</v>
      </c>
      <c r="L9" s="17">
        <f t="shared" si="2"/>
        <v>88.888888888888886</v>
      </c>
      <c r="M9" s="63">
        <v>8.2333333333333307</v>
      </c>
      <c r="N9" s="72">
        <v>100</v>
      </c>
      <c r="O9" s="72">
        <v>95.238095238095227</v>
      </c>
      <c r="P9" s="77">
        <v>8.73</v>
      </c>
      <c r="Q9" s="18">
        <v>100</v>
      </c>
      <c r="R9" s="17">
        <v>100</v>
      </c>
      <c r="S9" s="31">
        <v>8.0500000000000007</v>
      </c>
      <c r="T9" s="27">
        <v>100</v>
      </c>
      <c r="U9" s="19">
        <v>100</v>
      </c>
      <c r="V9" s="40">
        <v>8.3566666666666691</v>
      </c>
      <c r="W9" s="27">
        <v>96.15384615384616</v>
      </c>
      <c r="X9" s="19">
        <v>96.15384615384616</v>
      </c>
      <c r="Y9" s="40">
        <v>6.8115384615384604</v>
      </c>
      <c r="Z9" s="27">
        <v>100</v>
      </c>
      <c r="AA9" s="19">
        <v>92.857142857142861</v>
      </c>
      <c r="AB9" s="40">
        <v>7.3961538461538501</v>
      </c>
      <c r="AC9" s="27">
        <v>100</v>
      </c>
      <c r="AD9" s="19">
        <v>92.857142857142861</v>
      </c>
      <c r="AE9" s="40">
        <v>7.3961538461538501</v>
      </c>
    </row>
    <row r="10" spans="1:31" s="4" customFormat="1" x14ac:dyDescent="0.2">
      <c r="A10" s="86"/>
      <c r="B10" s="10" t="s">
        <v>8</v>
      </c>
      <c r="C10" s="49" t="s">
        <v>24</v>
      </c>
      <c r="D10" s="53" t="s">
        <v>31</v>
      </c>
      <c r="E10" s="16">
        <f t="shared" si="0"/>
        <v>17</v>
      </c>
      <c r="F10" s="58"/>
      <c r="G10" s="58">
        <v>16</v>
      </c>
      <c r="H10" s="58"/>
      <c r="I10" s="58"/>
      <c r="J10" s="58">
        <v>1</v>
      </c>
      <c r="K10" s="17">
        <f t="shared" si="1"/>
        <v>100</v>
      </c>
      <c r="L10" s="17">
        <f t="shared" si="2"/>
        <v>94.117647058823522</v>
      </c>
      <c r="M10" s="63">
        <v>6.9312500000000004</v>
      </c>
      <c r="N10" s="72">
        <v>100</v>
      </c>
      <c r="O10" s="72">
        <v>100</v>
      </c>
      <c r="P10" s="77">
        <v>6.8736842105263198</v>
      </c>
      <c r="Q10" s="18">
        <v>95.652173913043484</v>
      </c>
      <c r="R10" s="17">
        <v>95.652173913043484</v>
      </c>
      <c r="S10" s="31">
        <v>6.7347826086956504</v>
      </c>
      <c r="T10" s="27">
        <v>96.551724137931032</v>
      </c>
      <c r="U10" s="19">
        <v>93.333333333333329</v>
      </c>
      <c r="V10" s="40">
        <v>6.8586206896551696</v>
      </c>
      <c r="W10" s="27">
        <v>98.113207547169807</v>
      </c>
      <c r="X10" s="19">
        <v>94.545454545454547</v>
      </c>
      <c r="Y10" s="40">
        <v>7.1924528301886799</v>
      </c>
      <c r="Z10" s="27">
        <v>100</v>
      </c>
      <c r="AA10" s="19">
        <v>92.592592592592595</v>
      </c>
      <c r="AB10" s="40">
        <v>6.92</v>
      </c>
      <c r="AC10" s="27">
        <v>100</v>
      </c>
      <c r="AD10" s="19">
        <v>92.592592592592595</v>
      </c>
      <c r="AE10" s="40">
        <v>6.92</v>
      </c>
    </row>
    <row r="11" spans="1:31" s="4" customFormat="1" x14ac:dyDescent="0.2">
      <c r="A11" s="86"/>
      <c r="B11" s="10" t="s">
        <v>8</v>
      </c>
      <c r="C11" s="49" t="s">
        <v>25</v>
      </c>
      <c r="D11" s="53" t="s">
        <v>32</v>
      </c>
      <c r="E11" s="16">
        <f t="shared" si="0"/>
        <v>16</v>
      </c>
      <c r="F11" s="58"/>
      <c r="G11" s="58">
        <v>16</v>
      </c>
      <c r="H11" s="58"/>
      <c r="I11" s="58"/>
      <c r="J11" s="58"/>
      <c r="K11" s="17">
        <f t="shared" si="1"/>
        <v>100</v>
      </c>
      <c r="L11" s="17">
        <f t="shared" si="2"/>
        <v>100</v>
      </c>
      <c r="M11" s="63">
        <v>6.78125</v>
      </c>
      <c r="N11" s="72">
        <v>100</v>
      </c>
      <c r="O11" s="72">
        <v>100</v>
      </c>
      <c r="P11" s="77">
        <v>7.5</v>
      </c>
      <c r="Q11" s="18">
        <v>100</v>
      </c>
      <c r="R11" s="17">
        <v>100</v>
      </c>
      <c r="S11" s="31">
        <v>7.6476190476190498</v>
      </c>
      <c r="T11" s="27">
        <v>100</v>
      </c>
      <c r="U11" s="19">
        <v>100</v>
      </c>
      <c r="V11" s="40">
        <v>7.9612903225806502</v>
      </c>
      <c r="W11" s="27">
        <v>100</v>
      </c>
      <c r="X11" s="19">
        <v>100</v>
      </c>
      <c r="Y11" s="40">
        <v>7.6588235294117704</v>
      </c>
      <c r="Z11" s="27">
        <v>100</v>
      </c>
      <c r="AA11" s="19">
        <v>96.15384615384616</v>
      </c>
      <c r="AB11" s="40">
        <v>7.24</v>
      </c>
      <c r="AC11" s="27">
        <v>100</v>
      </c>
      <c r="AD11" s="19">
        <v>96.15384615384616</v>
      </c>
      <c r="AE11" s="40">
        <v>7.24</v>
      </c>
    </row>
    <row r="12" spans="1:31" s="4" customFormat="1" x14ac:dyDescent="0.2">
      <c r="A12" s="87"/>
      <c r="B12" s="11" t="s">
        <v>8</v>
      </c>
      <c r="C12" s="50" t="s">
        <v>26</v>
      </c>
      <c r="D12" s="54" t="s">
        <v>33</v>
      </c>
      <c r="E12" s="20">
        <f t="shared" si="0"/>
        <v>18</v>
      </c>
      <c r="F12" s="60">
        <v>1</v>
      </c>
      <c r="G12" s="60">
        <v>16</v>
      </c>
      <c r="H12" s="60"/>
      <c r="I12" s="60"/>
      <c r="J12" s="60">
        <v>2</v>
      </c>
      <c r="K12" s="21">
        <f t="shared" si="1"/>
        <v>100</v>
      </c>
      <c r="L12" s="21">
        <f t="shared" si="2"/>
        <v>88.888888888888886</v>
      </c>
      <c r="M12" s="64">
        <v>8.125</v>
      </c>
      <c r="N12" s="74">
        <v>95</v>
      </c>
      <c r="O12" s="74">
        <v>95</v>
      </c>
      <c r="P12" s="78">
        <v>6.4</v>
      </c>
      <c r="Q12" s="22">
        <v>95.833333333333343</v>
      </c>
      <c r="R12" s="21">
        <v>92</v>
      </c>
      <c r="S12" s="32">
        <v>7.00416666666667</v>
      </c>
      <c r="T12" s="28">
        <v>90.476190476190482</v>
      </c>
      <c r="U12" s="23">
        <v>90.476190476190482</v>
      </c>
      <c r="V12" s="41">
        <v>6.4761904761904798</v>
      </c>
      <c r="W12" s="28">
        <v>90.909090909090907</v>
      </c>
      <c r="X12" s="23">
        <v>90.909090909090907</v>
      </c>
      <c r="Y12" s="41">
        <v>6.6606060606060602</v>
      </c>
      <c r="Z12" s="28">
        <v>100</v>
      </c>
      <c r="AA12" s="23">
        <v>90</v>
      </c>
      <c r="AB12" s="41">
        <v>6.9148148148148101</v>
      </c>
      <c r="AC12" s="28">
        <v>100</v>
      </c>
      <c r="AD12" s="23">
        <v>90</v>
      </c>
      <c r="AE12" s="41">
        <v>6.9148148148148101</v>
      </c>
    </row>
    <row r="13" spans="1:31" s="4" customFormat="1" ht="12.75" customHeight="1" x14ac:dyDescent="0.2">
      <c r="A13" s="85" t="s">
        <v>7</v>
      </c>
      <c r="B13" s="9" t="s">
        <v>8</v>
      </c>
      <c r="C13" s="48" t="s">
        <v>48</v>
      </c>
      <c r="D13" s="52" t="s">
        <v>18</v>
      </c>
      <c r="E13" s="12">
        <f t="shared" ref="E13:E18" si="3">G13+H13+I13+J13</f>
        <v>21</v>
      </c>
      <c r="F13" s="56"/>
      <c r="G13" s="56">
        <v>21</v>
      </c>
      <c r="H13" s="56"/>
      <c r="I13" s="56"/>
      <c r="J13" s="56"/>
      <c r="K13" s="13">
        <f t="shared" ref="K13:K18" si="4">(G13/(G13+H13+I13)*100)</f>
        <v>100</v>
      </c>
      <c r="L13" s="13">
        <f t="shared" ref="L13:L18" si="5">(G13/(G13+H13+I13+J13)*100)</f>
        <v>100</v>
      </c>
      <c r="M13" s="62">
        <v>6.3809523809523796</v>
      </c>
      <c r="N13" s="71">
        <v>100</v>
      </c>
      <c r="O13" s="71">
        <v>100</v>
      </c>
      <c r="P13" s="76">
        <v>6.5235294117647102</v>
      </c>
      <c r="Q13" s="14">
        <v>100</v>
      </c>
      <c r="R13" s="13">
        <v>94.73684210526315</v>
      </c>
      <c r="S13" s="30">
        <v>6.18333333333333</v>
      </c>
      <c r="T13" s="26">
        <v>100</v>
      </c>
      <c r="U13" s="15">
        <v>100</v>
      </c>
      <c r="V13" s="45">
        <v>6.9891304347826102</v>
      </c>
      <c r="W13" s="26">
        <v>96.551724137931032</v>
      </c>
      <c r="X13" s="15">
        <v>96.551724137931032</v>
      </c>
      <c r="Y13" s="45">
        <v>6.3068965517241402</v>
      </c>
      <c r="Z13" s="26">
        <v>69.565217391304344</v>
      </c>
      <c r="AA13" s="15">
        <v>69.565217391304344</v>
      </c>
      <c r="AB13" s="45">
        <v>5.4434782608695702</v>
      </c>
      <c r="AC13" s="26">
        <v>69.565217391304344</v>
      </c>
      <c r="AD13" s="15">
        <v>69.565217391304344</v>
      </c>
      <c r="AE13" s="45">
        <v>5.4434782608695702</v>
      </c>
    </row>
    <row r="14" spans="1:31" s="4" customFormat="1" x14ac:dyDescent="0.2">
      <c r="A14" s="86"/>
      <c r="B14" s="10" t="s">
        <v>8</v>
      </c>
      <c r="C14" s="49" t="s">
        <v>49</v>
      </c>
      <c r="D14" s="53" t="s">
        <v>54</v>
      </c>
      <c r="E14" s="16">
        <f t="shared" si="3"/>
        <v>21</v>
      </c>
      <c r="F14" s="58"/>
      <c r="G14" s="58">
        <v>21</v>
      </c>
      <c r="H14" s="58"/>
      <c r="I14" s="58"/>
      <c r="J14" s="58"/>
      <c r="K14" s="17">
        <f t="shared" si="4"/>
        <v>100</v>
      </c>
      <c r="L14" s="17">
        <f t="shared" si="5"/>
        <v>100</v>
      </c>
      <c r="M14" s="63">
        <v>6.5333333333333297</v>
      </c>
      <c r="N14" s="72">
        <v>100</v>
      </c>
      <c r="O14" s="72">
        <v>100</v>
      </c>
      <c r="P14" s="77">
        <v>7.2833333333333297</v>
      </c>
      <c r="Q14" s="18">
        <v>100</v>
      </c>
      <c r="R14" s="17">
        <v>89.473684210526315</v>
      </c>
      <c r="S14" s="31">
        <v>7.3352941176470603</v>
      </c>
      <c r="T14" s="27">
        <v>100</v>
      </c>
      <c r="U14" s="19">
        <v>100</v>
      </c>
      <c r="V14" s="40">
        <v>7.1133333333333297</v>
      </c>
      <c r="W14" s="27">
        <v>93.333333333333329</v>
      </c>
      <c r="X14" s="19">
        <v>93.333333333333329</v>
      </c>
      <c r="Y14" s="40">
        <v>7.1566666666666698</v>
      </c>
      <c r="Z14" s="27">
        <v>95.454545454545453</v>
      </c>
      <c r="AA14" s="19">
        <v>95.454545454545453</v>
      </c>
      <c r="AB14" s="40">
        <v>6.4181818181818198</v>
      </c>
      <c r="AC14" s="27">
        <v>95.454545454545453</v>
      </c>
      <c r="AD14" s="19">
        <v>95.454545454545453</v>
      </c>
      <c r="AE14" s="40">
        <v>6.4181818181818198</v>
      </c>
    </row>
    <row r="15" spans="1:31" s="4" customFormat="1" x14ac:dyDescent="0.2">
      <c r="A15" s="86"/>
      <c r="B15" s="10" t="s">
        <v>8</v>
      </c>
      <c r="C15" s="49" t="s">
        <v>50</v>
      </c>
      <c r="D15" s="53" t="s">
        <v>55</v>
      </c>
      <c r="E15" s="16">
        <f t="shared" si="3"/>
        <v>19</v>
      </c>
      <c r="F15" s="58"/>
      <c r="G15" s="58">
        <v>19</v>
      </c>
      <c r="H15" s="58"/>
      <c r="I15" s="58"/>
      <c r="J15" s="58"/>
      <c r="K15" s="17">
        <f t="shared" si="4"/>
        <v>100</v>
      </c>
      <c r="L15" s="17">
        <f t="shared" si="5"/>
        <v>100</v>
      </c>
      <c r="M15" s="63">
        <v>6.1368421052631597</v>
      </c>
      <c r="N15" s="72">
        <v>100</v>
      </c>
      <c r="O15" s="72">
        <v>100</v>
      </c>
      <c r="P15" s="77">
        <v>6.8368421052631598</v>
      </c>
      <c r="Q15" s="18">
        <v>100</v>
      </c>
      <c r="R15" s="17">
        <v>94.73684210526315</v>
      </c>
      <c r="S15" s="31">
        <v>6.74444444444444</v>
      </c>
      <c r="T15" s="27">
        <v>100</v>
      </c>
      <c r="U15" s="19">
        <v>100</v>
      </c>
      <c r="V15" s="40">
        <v>6.7937500000000002</v>
      </c>
      <c r="W15" s="27">
        <v>100</v>
      </c>
      <c r="X15" s="19">
        <v>100</v>
      </c>
      <c r="Y15" s="40">
        <v>7.1777777777777798</v>
      </c>
      <c r="Z15" s="27">
        <v>100</v>
      </c>
      <c r="AA15" s="19">
        <v>100</v>
      </c>
      <c r="AB15" s="40">
        <v>6.3590909090909102</v>
      </c>
      <c r="AC15" s="27">
        <v>100</v>
      </c>
      <c r="AD15" s="19">
        <v>100</v>
      </c>
      <c r="AE15" s="40">
        <v>6.3590909090909102</v>
      </c>
    </row>
    <row r="16" spans="1:31" s="4" customFormat="1" x14ac:dyDescent="0.2">
      <c r="A16" s="86"/>
      <c r="B16" s="10" t="s">
        <v>8</v>
      </c>
      <c r="C16" s="49" t="s">
        <v>51</v>
      </c>
      <c r="D16" s="53" t="s">
        <v>56</v>
      </c>
      <c r="E16" s="16">
        <f t="shared" si="3"/>
        <v>20</v>
      </c>
      <c r="F16" s="58"/>
      <c r="G16" s="58">
        <v>20</v>
      </c>
      <c r="H16" s="58"/>
      <c r="I16" s="58"/>
      <c r="J16" s="58"/>
      <c r="K16" s="17">
        <f t="shared" si="4"/>
        <v>100</v>
      </c>
      <c r="L16" s="17">
        <f t="shared" si="5"/>
        <v>100</v>
      </c>
      <c r="M16" s="63">
        <v>6.9950000000000001</v>
      </c>
      <c r="N16" s="72">
        <v>100</v>
      </c>
      <c r="O16" s="72">
        <v>94.73684210526315</v>
      </c>
      <c r="P16" s="77">
        <v>8.0833333333333304</v>
      </c>
      <c r="Q16" s="18">
        <v>100</v>
      </c>
      <c r="R16" s="17">
        <v>90.476190476190482</v>
      </c>
      <c r="S16" s="31">
        <v>6.9315789473684202</v>
      </c>
      <c r="T16" s="27">
        <v>97.872340425531917</v>
      </c>
      <c r="U16" s="19">
        <v>97.872340425531917</v>
      </c>
      <c r="V16" s="40">
        <v>6.9957446808510602</v>
      </c>
      <c r="W16" s="27">
        <v>96.774193548387103</v>
      </c>
      <c r="X16" s="19">
        <v>93.75</v>
      </c>
      <c r="Y16" s="40">
        <v>6.7741935483870996</v>
      </c>
      <c r="Z16" s="27">
        <v>86.956521739130437</v>
      </c>
      <c r="AA16" s="19">
        <v>86.956521739130437</v>
      </c>
      <c r="AB16" s="40">
        <v>6.37391304347826</v>
      </c>
      <c r="AC16" s="27">
        <v>86.956521739130437</v>
      </c>
      <c r="AD16" s="19">
        <v>86.956521739130437</v>
      </c>
      <c r="AE16" s="40">
        <v>6.37391304347826</v>
      </c>
    </row>
    <row r="17" spans="1:31" s="4" customFormat="1" x14ac:dyDescent="0.2">
      <c r="A17" s="86"/>
      <c r="B17" s="10" t="s">
        <v>8</v>
      </c>
      <c r="C17" s="49" t="s">
        <v>52</v>
      </c>
      <c r="D17" s="53" t="s">
        <v>57</v>
      </c>
      <c r="E17" s="16">
        <f t="shared" si="3"/>
        <v>20</v>
      </c>
      <c r="F17" s="58"/>
      <c r="G17" s="58">
        <v>20</v>
      </c>
      <c r="H17" s="58"/>
      <c r="I17" s="58"/>
      <c r="J17" s="58"/>
      <c r="K17" s="17">
        <f t="shared" si="4"/>
        <v>100</v>
      </c>
      <c r="L17" s="17">
        <f t="shared" si="5"/>
        <v>100</v>
      </c>
      <c r="M17" s="63">
        <v>6.62</v>
      </c>
      <c r="N17" s="72">
        <v>100</v>
      </c>
      <c r="O17" s="72">
        <v>100</v>
      </c>
      <c r="P17" s="77">
        <v>6.7823529411764696</v>
      </c>
      <c r="Q17" s="18">
        <v>100</v>
      </c>
      <c r="R17" s="17">
        <v>94.73684210526315</v>
      </c>
      <c r="S17" s="31">
        <v>6.50555555555556</v>
      </c>
      <c r="T17" s="27">
        <v>97.916666666666657</v>
      </c>
      <c r="U17" s="19">
        <v>97.916666666666657</v>
      </c>
      <c r="V17" s="40">
        <v>6.1</v>
      </c>
      <c r="W17" s="27">
        <v>100</v>
      </c>
      <c r="X17" s="19">
        <v>96.428571428571431</v>
      </c>
      <c r="Y17" s="40">
        <v>7.1037037037037001</v>
      </c>
      <c r="Z17" s="27">
        <v>100</v>
      </c>
      <c r="AA17" s="19">
        <v>100</v>
      </c>
      <c r="AB17" s="40">
        <v>5.9454545454545498</v>
      </c>
      <c r="AC17" s="27">
        <v>100</v>
      </c>
      <c r="AD17" s="19">
        <v>100</v>
      </c>
      <c r="AE17" s="40">
        <v>5.9454545454545498</v>
      </c>
    </row>
    <row r="18" spans="1:31" s="4" customFormat="1" x14ac:dyDescent="0.2">
      <c r="A18" s="87"/>
      <c r="B18" s="11" t="s">
        <v>8</v>
      </c>
      <c r="C18" s="50" t="s">
        <v>53</v>
      </c>
      <c r="D18" s="54" t="s">
        <v>58</v>
      </c>
      <c r="E18" s="20">
        <f t="shared" si="3"/>
        <v>21</v>
      </c>
      <c r="F18" s="60"/>
      <c r="G18" s="60">
        <v>21</v>
      </c>
      <c r="H18" s="60"/>
      <c r="I18" s="60"/>
      <c r="J18" s="60"/>
      <c r="K18" s="21">
        <f t="shared" si="4"/>
        <v>100</v>
      </c>
      <c r="L18" s="21">
        <f t="shared" si="5"/>
        <v>100</v>
      </c>
      <c r="M18" s="64">
        <v>7.0380952380952397</v>
      </c>
      <c r="N18" s="74">
        <v>100</v>
      </c>
      <c r="O18" s="74">
        <v>100</v>
      </c>
      <c r="P18" s="78">
        <v>8.25</v>
      </c>
      <c r="Q18" s="22">
        <v>100</v>
      </c>
      <c r="R18" s="21">
        <v>94.444444444444443</v>
      </c>
      <c r="S18" s="32">
        <v>7.3058823529411798</v>
      </c>
      <c r="T18" s="28">
        <v>100</v>
      </c>
      <c r="U18" s="23">
        <v>96.875</v>
      </c>
      <c r="V18" s="41">
        <v>7.0387096774193498</v>
      </c>
      <c r="W18" s="28">
        <v>100</v>
      </c>
      <c r="X18" s="23">
        <v>100</v>
      </c>
      <c r="Y18" s="41">
        <v>7.2518518518518498</v>
      </c>
      <c r="Z18" s="28">
        <v>100</v>
      </c>
      <c r="AA18" s="23">
        <v>95</v>
      </c>
      <c r="AB18" s="41">
        <v>7.5789473684210504</v>
      </c>
      <c r="AC18" s="28">
        <v>100</v>
      </c>
      <c r="AD18" s="23">
        <v>95</v>
      </c>
      <c r="AE18" s="41">
        <v>7.5789473684210504</v>
      </c>
    </row>
    <row r="19" spans="1:31" s="5" customFormat="1" ht="12.75" customHeight="1" x14ac:dyDescent="0.2">
      <c r="A19" s="65" t="s">
        <v>14</v>
      </c>
      <c r="B19" s="66"/>
      <c r="C19" s="49"/>
      <c r="D19" s="6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  <c r="P19" s="81"/>
      <c r="Q19" s="8"/>
      <c r="R19" s="8"/>
      <c r="S19" s="8"/>
      <c r="V19" s="43"/>
      <c r="Y19" s="43"/>
      <c r="AB19" s="43"/>
      <c r="AE19" s="43"/>
    </row>
    <row r="20" spans="1:31" s="5" customFormat="1" x14ac:dyDescent="0.2">
      <c r="A20" s="65" t="s">
        <v>16</v>
      </c>
      <c r="B20" s="66"/>
      <c r="C20" s="49"/>
      <c r="D20" s="6"/>
      <c r="E20" s="7"/>
      <c r="F20" s="7"/>
      <c r="G20" s="7"/>
      <c r="H20" s="7"/>
      <c r="I20" s="7"/>
      <c r="J20" s="7"/>
      <c r="K20" s="8"/>
      <c r="L20" s="8"/>
      <c r="M20" s="8"/>
      <c r="N20" s="8"/>
      <c r="O20" s="8"/>
      <c r="P20" s="81"/>
      <c r="Q20" s="8"/>
      <c r="R20" s="8"/>
      <c r="S20" s="8"/>
      <c r="V20" s="43"/>
      <c r="Y20" s="43"/>
      <c r="AB20" s="43"/>
      <c r="AE20" s="43"/>
    </row>
    <row r="21" spans="1:31" ht="11.25" x14ac:dyDescent="0.2">
      <c r="A21" s="67"/>
      <c r="B21" s="67"/>
      <c r="C21" s="67"/>
      <c r="D21" s="67"/>
      <c r="E21" s="67"/>
      <c r="F21" s="67"/>
      <c r="P21" s="46"/>
    </row>
    <row r="22" spans="1:31" s="2" customFormat="1" ht="15.75" x14ac:dyDescent="0.25">
      <c r="A22" s="1" t="s">
        <v>17</v>
      </c>
      <c r="B22" s="1"/>
      <c r="C22" s="1"/>
      <c r="H22" s="3"/>
      <c r="I22" s="3"/>
      <c r="J22" s="3"/>
      <c r="P22" s="39"/>
    </row>
    <row r="23" spans="1:31" s="4" customFormat="1" x14ac:dyDescent="0.2">
      <c r="E23" s="84" t="s">
        <v>78</v>
      </c>
      <c r="F23" s="84"/>
      <c r="G23" s="84"/>
      <c r="H23" s="84"/>
      <c r="I23" s="84"/>
      <c r="J23" s="84"/>
      <c r="K23" s="84"/>
      <c r="L23" s="84"/>
      <c r="M23" s="84"/>
      <c r="N23" s="68"/>
      <c r="O23" s="83" t="s">
        <v>77</v>
      </c>
      <c r="P23" s="82"/>
      <c r="Q23" s="84" t="s">
        <v>76</v>
      </c>
      <c r="R23" s="84"/>
      <c r="S23" s="84"/>
      <c r="T23" s="84" t="s">
        <v>75</v>
      </c>
      <c r="U23" s="84"/>
      <c r="V23" s="84"/>
      <c r="W23" s="84" t="s">
        <v>72</v>
      </c>
      <c r="X23" s="84"/>
      <c r="Y23" s="84"/>
      <c r="Z23" s="84" t="s">
        <v>46</v>
      </c>
      <c r="AA23" s="84"/>
      <c r="AB23" s="84"/>
      <c r="AC23" s="84" t="s">
        <v>20</v>
      </c>
      <c r="AD23" s="84"/>
      <c r="AE23" s="84"/>
    </row>
    <row r="24" spans="1:31" s="4" customFormat="1" ht="35.1" customHeight="1" x14ac:dyDescent="0.2">
      <c r="D24" s="33"/>
      <c r="E24" s="34" t="s">
        <v>3</v>
      </c>
      <c r="F24" s="35" t="s">
        <v>15</v>
      </c>
      <c r="G24" s="36" t="s">
        <v>1</v>
      </c>
      <c r="H24" s="36" t="s">
        <v>10</v>
      </c>
      <c r="I24" s="37" t="s">
        <v>2</v>
      </c>
      <c r="J24" s="36" t="s">
        <v>9</v>
      </c>
      <c r="K24" s="36" t="s">
        <v>12</v>
      </c>
      <c r="L24" s="36" t="s">
        <v>13</v>
      </c>
      <c r="M24" s="38" t="s">
        <v>0</v>
      </c>
      <c r="N24" s="69" t="s">
        <v>12</v>
      </c>
      <c r="O24" s="69" t="s">
        <v>13</v>
      </c>
      <c r="P24" s="44" t="s">
        <v>0</v>
      </c>
      <c r="Q24" s="75" t="s">
        <v>12</v>
      </c>
      <c r="R24" s="36" t="s">
        <v>13</v>
      </c>
      <c r="S24" s="38" t="s">
        <v>0</v>
      </c>
      <c r="T24" s="36" t="s">
        <v>12</v>
      </c>
      <c r="U24" s="36" t="s">
        <v>13</v>
      </c>
      <c r="V24" s="44" t="s">
        <v>0</v>
      </c>
      <c r="W24" s="36" t="s">
        <v>12</v>
      </c>
      <c r="X24" s="36" t="s">
        <v>13</v>
      </c>
      <c r="Y24" s="44" t="s">
        <v>0</v>
      </c>
      <c r="Z24" s="36" t="s">
        <v>12</v>
      </c>
      <c r="AA24" s="36" t="s">
        <v>13</v>
      </c>
      <c r="AB24" s="44" t="s">
        <v>0</v>
      </c>
      <c r="AC24" s="36" t="s">
        <v>12</v>
      </c>
      <c r="AD24" s="36" t="s">
        <v>13</v>
      </c>
      <c r="AE24" s="44" t="s">
        <v>0</v>
      </c>
    </row>
    <row r="25" spans="1:31" s="4" customFormat="1" ht="12.75" customHeight="1" x14ac:dyDescent="0.2">
      <c r="A25" s="85" t="s">
        <v>6</v>
      </c>
      <c r="B25" s="9" t="s">
        <v>8</v>
      </c>
      <c r="C25" s="48" t="s">
        <v>34</v>
      </c>
      <c r="D25" s="52" t="s">
        <v>44</v>
      </c>
      <c r="E25" s="12">
        <f t="shared" ref="E25:E38" si="6">G25+H25+I25+J25</f>
        <v>17</v>
      </c>
      <c r="F25" s="56">
        <v>1</v>
      </c>
      <c r="G25" s="56">
        <v>17</v>
      </c>
      <c r="H25" s="56"/>
      <c r="I25" s="56"/>
      <c r="J25" s="56"/>
      <c r="K25" s="13">
        <f t="shared" ref="K25:K38" si="7">(G25/(G25+H25+I25)*100)</f>
        <v>100</v>
      </c>
      <c r="L25" s="13">
        <f t="shared" ref="L25:L38" si="8">(G25/(G25+H25+I25+J25)*100)</f>
        <v>100</v>
      </c>
      <c r="M25" s="57">
        <v>5.99411764705882</v>
      </c>
      <c r="N25" s="71">
        <v>94.73684210526315</v>
      </c>
      <c r="O25" s="71">
        <v>90</v>
      </c>
      <c r="P25" s="76">
        <v>5.9578947368420998</v>
      </c>
      <c r="Q25" s="14">
        <v>100</v>
      </c>
      <c r="R25" s="13">
        <v>100</v>
      </c>
      <c r="S25" s="30">
        <v>6.86</v>
      </c>
      <c r="T25" s="26">
        <v>100</v>
      </c>
      <c r="U25" s="15">
        <v>100</v>
      </c>
      <c r="V25" s="45">
        <v>6.84</v>
      </c>
      <c r="W25" s="26">
        <v>100</v>
      </c>
      <c r="X25" s="15">
        <v>98.148148148148152</v>
      </c>
      <c r="Y25" s="45">
        <v>6.7698113207547204</v>
      </c>
      <c r="Z25" s="26">
        <v>100</v>
      </c>
      <c r="AA25" s="15">
        <v>100</v>
      </c>
      <c r="AB25" s="45">
        <v>7.0888888888888903</v>
      </c>
      <c r="AC25" s="26">
        <v>100</v>
      </c>
      <c r="AD25" s="15">
        <v>100</v>
      </c>
      <c r="AE25" s="45">
        <v>7.16521739130435</v>
      </c>
    </row>
    <row r="26" spans="1:31" s="4" customFormat="1" x14ac:dyDescent="0.2">
      <c r="A26" s="86"/>
      <c r="B26" s="10" t="s">
        <v>8</v>
      </c>
      <c r="C26" s="49" t="s">
        <v>35</v>
      </c>
      <c r="D26" s="53" t="s">
        <v>40</v>
      </c>
      <c r="E26" s="16">
        <f t="shared" si="6"/>
        <v>17</v>
      </c>
      <c r="F26" s="58"/>
      <c r="G26" s="58">
        <v>17</v>
      </c>
      <c r="H26" s="58"/>
      <c r="I26" s="58"/>
      <c r="J26" s="58"/>
      <c r="K26" s="17">
        <f t="shared" si="7"/>
        <v>100</v>
      </c>
      <c r="L26" s="17">
        <f t="shared" si="8"/>
        <v>100</v>
      </c>
      <c r="M26" s="59">
        <v>7.4647058823529404</v>
      </c>
      <c r="N26" s="72">
        <v>100</v>
      </c>
      <c r="O26" s="72">
        <v>100</v>
      </c>
      <c r="P26" s="77">
        <v>6.81111111111111</v>
      </c>
      <c r="Q26" s="18">
        <v>100</v>
      </c>
      <c r="R26" s="17">
        <v>100</v>
      </c>
      <c r="S26" s="31">
        <v>6.3913043478260896</v>
      </c>
      <c r="T26" s="27">
        <v>100</v>
      </c>
      <c r="U26" s="19">
        <v>100</v>
      </c>
      <c r="V26" s="40">
        <v>7.1294117647058801</v>
      </c>
      <c r="W26" s="27">
        <v>100</v>
      </c>
      <c r="X26" s="19">
        <v>96.969696969696969</v>
      </c>
      <c r="Y26" s="40">
        <v>6.4031250000000002</v>
      </c>
      <c r="Z26" s="27">
        <v>100</v>
      </c>
      <c r="AA26" s="19">
        <v>100</v>
      </c>
      <c r="AB26" s="40">
        <v>6.9740740740740703</v>
      </c>
      <c r="AC26" s="27">
        <v>100</v>
      </c>
      <c r="AD26" s="19">
        <v>100</v>
      </c>
      <c r="AE26" s="40">
        <v>6.48</v>
      </c>
    </row>
    <row r="27" spans="1:31" s="4" customFormat="1" x14ac:dyDescent="0.2">
      <c r="A27" s="86"/>
      <c r="B27" s="10" t="s">
        <v>8</v>
      </c>
      <c r="C27" s="49" t="s">
        <v>36</v>
      </c>
      <c r="D27" s="53" t="s">
        <v>43</v>
      </c>
      <c r="E27" s="16">
        <f t="shared" si="6"/>
        <v>17</v>
      </c>
      <c r="F27" s="58"/>
      <c r="G27" s="58">
        <v>17</v>
      </c>
      <c r="H27" s="58"/>
      <c r="I27" s="58"/>
      <c r="J27" s="58"/>
      <c r="K27" s="17">
        <f t="shared" si="7"/>
        <v>100</v>
      </c>
      <c r="L27" s="17">
        <f t="shared" si="8"/>
        <v>100</v>
      </c>
      <c r="M27" s="59">
        <v>8.0470588235294098</v>
      </c>
      <c r="N27" s="72">
        <v>100</v>
      </c>
      <c r="O27" s="72">
        <v>95</v>
      </c>
      <c r="P27" s="77">
        <v>7.9263157894736898</v>
      </c>
      <c r="Q27" s="18">
        <v>100</v>
      </c>
      <c r="R27" s="17">
        <v>100</v>
      </c>
      <c r="S27" s="31">
        <v>8.3227272727272705</v>
      </c>
      <c r="T27" s="27">
        <v>100</v>
      </c>
      <c r="U27" s="19">
        <v>100</v>
      </c>
      <c r="V27" s="40">
        <v>8.1</v>
      </c>
      <c r="W27" s="27">
        <v>100</v>
      </c>
      <c r="X27" s="19">
        <v>100</v>
      </c>
      <c r="Y27" s="40">
        <v>7.4884615384615403</v>
      </c>
      <c r="Z27" s="27">
        <v>74.193548387096769</v>
      </c>
      <c r="AA27" s="19">
        <v>69.696969696969703</v>
      </c>
      <c r="AB27" s="40">
        <v>5.8967741935483904</v>
      </c>
      <c r="AC27" s="27">
        <v>66.666666666666657</v>
      </c>
      <c r="AD27" s="19">
        <v>63.636363636363633</v>
      </c>
      <c r="AE27" s="40">
        <v>6.2142857142857197</v>
      </c>
    </row>
    <row r="28" spans="1:31" s="4" customFormat="1" x14ac:dyDescent="0.2">
      <c r="A28" s="86"/>
      <c r="B28" s="10" t="s">
        <v>8</v>
      </c>
      <c r="C28" s="49" t="s">
        <v>37</v>
      </c>
      <c r="D28" s="53" t="s">
        <v>42</v>
      </c>
      <c r="E28" s="16">
        <f t="shared" si="6"/>
        <v>16</v>
      </c>
      <c r="F28" s="58"/>
      <c r="G28" s="58">
        <v>16</v>
      </c>
      <c r="H28" s="58"/>
      <c r="I28" s="58"/>
      <c r="J28" s="58"/>
      <c r="K28" s="17">
        <f t="shared" si="7"/>
        <v>100</v>
      </c>
      <c r="L28" s="17">
        <f t="shared" si="8"/>
        <v>100</v>
      </c>
      <c r="M28" s="59">
        <v>7.7874999999999996</v>
      </c>
      <c r="N28" s="72">
        <v>100</v>
      </c>
      <c r="O28" s="72">
        <v>100</v>
      </c>
      <c r="P28" s="77">
        <v>7.6550000000000002</v>
      </c>
      <c r="Q28" s="18">
        <v>100</v>
      </c>
      <c r="R28" s="17">
        <v>100</v>
      </c>
      <c r="S28" s="31">
        <v>8.15</v>
      </c>
      <c r="T28" s="27">
        <v>100</v>
      </c>
      <c r="U28" s="19">
        <v>100</v>
      </c>
      <c r="V28" s="40">
        <v>7.6227272727272704</v>
      </c>
      <c r="W28" s="27">
        <v>96.875</v>
      </c>
      <c r="X28" s="19">
        <v>96.875</v>
      </c>
      <c r="Y28" s="40">
        <v>6.625</v>
      </c>
      <c r="Z28" s="27">
        <v>96.428571428571431</v>
      </c>
      <c r="AA28" s="19">
        <v>96.428571428571431</v>
      </c>
      <c r="AB28" s="40">
        <v>6.8928571428571397</v>
      </c>
      <c r="AC28" s="27">
        <v>100</v>
      </c>
      <c r="AD28" s="19">
        <v>95.238095238095227</v>
      </c>
      <c r="AE28" s="40">
        <v>6.0750000000000002</v>
      </c>
    </row>
    <row r="29" spans="1:31" s="4" customFormat="1" x14ac:dyDescent="0.2">
      <c r="A29" s="86"/>
      <c r="B29" s="10" t="s">
        <v>8</v>
      </c>
      <c r="C29" s="49" t="s">
        <v>38</v>
      </c>
      <c r="D29" s="53" t="s">
        <v>41</v>
      </c>
      <c r="E29" s="16">
        <f t="shared" si="6"/>
        <v>16</v>
      </c>
      <c r="F29" s="58"/>
      <c r="G29" s="58">
        <v>16</v>
      </c>
      <c r="H29" s="58"/>
      <c r="I29" s="58"/>
      <c r="J29" s="58"/>
      <c r="K29" s="17">
        <f t="shared" si="7"/>
        <v>100</v>
      </c>
      <c r="L29" s="17">
        <f t="shared" si="8"/>
        <v>100</v>
      </c>
      <c r="M29" s="59">
        <v>7.95</v>
      </c>
      <c r="N29" s="72">
        <v>100</v>
      </c>
      <c r="O29" s="72">
        <v>100</v>
      </c>
      <c r="P29" s="77">
        <v>8.3333333333333304</v>
      </c>
      <c r="Q29" s="18">
        <v>100</v>
      </c>
      <c r="R29" s="17">
        <v>100</v>
      </c>
      <c r="S29" s="31">
        <v>7.3428571428571399</v>
      </c>
      <c r="T29" s="27">
        <v>100</v>
      </c>
      <c r="U29" s="19">
        <v>100</v>
      </c>
      <c r="V29" s="40">
        <v>7.5904761904761902</v>
      </c>
      <c r="W29" s="27">
        <v>100</v>
      </c>
      <c r="X29" s="19">
        <v>100</v>
      </c>
      <c r="Y29" s="40">
        <v>8.4461538461538499</v>
      </c>
      <c r="Z29" s="27">
        <v>100</v>
      </c>
      <c r="AA29" s="19">
        <v>100</v>
      </c>
      <c r="AB29" s="40">
        <v>8.1555555555555603</v>
      </c>
      <c r="AC29" s="27">
        <v>100</v>
      </c>
      <c r="AD29" s="19">
        <v>100</v>
      </c>
      <c r="AE29" s="40">
        <v>7.9166666666666696</v>
      </c>
    </row>
    <row r="30" spans="1:31" s="4" customFormat="1" x14ac:dyDescent="0.2">
      <c r="A30" s="87"/>
      <c r="B30" s="11" t="s">
        <v>8</v>
      </c>
      <c r="C30" s="50" t="s">
        <v>39</v>
      </c>
      <c r="D30" s="54" t="s">
        <v>45</v>
      </c>
      <c r="E30" s="20">
        <f t="shared" si="6"/>
        <v>18</v>
      </c>
      <c r="F30" s="60"/>
      <c r="G30" s="60">
        <v>18</v>
      </c>
      <c r="H30" s="60"/>
      <c r="I30" s="60"/>
      <c r="J30" s="60"/>
      <c r="K30" s="21">
        <f t="shared" si="7"/>
        <v>100</v>
      </c>
      <c r="L30" s="21">
        <f t="shared" si="8"/>
        <v>100</v>
      </c>
      <c r="M30" s="61">
        <v>8.3888888888888893</v>
      </c>
      <c r="N30" s="74">
        <v>100</v>
      </c>
      <c r="O30" s="74">
        <v>95.454545454545453</v>
      </c>
      <c r="P30" s="78">
        <v>7.5238095238095202</v>
      </c>
      <c r="Q30" s="22">
        <v>100</v>
      </c>
      <c r="R30" s="21">
        <v>100</v>
      </c>
      <c r="S30" s="32">
        <v>7.26842105263158</v>
      </c>
      <c r="T30" s="28">
        <v>100</v>
      </c>
      <c r="U30" s="23">
        <v>100</v>
      </c>
      <c r="V30" s="41">
        <v>8.1</v>
      </c>
      <c r="W30" s="28">
        <v>98.148148148148152</v>
      </c>
      <c r="X30" s="23">
        <v>98.148148148148152</v>
      </c>
      <c r="Y30" s="41">
        <v>6.6074074074074103</v>
      </c>
      <c r="Z30" s="28">
        <v>100</v>
      </c>
      <c r="AA30" s="23">
        <v>100</v>
      </c>
      <c r="AB30" s="41">
        <v>8.0551724137931</v>
      </c>
      <c r="AC30" s="28">
        <v>100</v>
      </c>
      <c r="AD30" s="23">
        <v>96</v>
      </c>
      <c r="AE30" s="41">
        <v>7.9583333333333304</v>
      </c>
    </row>
    <row r="31" spans="1:31" s="4" customFormat="1" ht="12.75" customHeight="1" x14ac:dyDescent="0.2">
      <c r="A31" s="85" t="s">
        <v>7</v>
      </c>
      <c r="B31" s="9" t="s">
        <v>11</v>
      </c>
      <c r="C31" s="48" t="s">
        <v>59</v>
      </c>
      <c r="D31" s="52" t="s">
        <v>60</v>
      </c>
      <c r="E31" s="12"/>
      <c r="F31" s="51"/>
      <c r="G31" s="51"/>
      <c r="H31" s="51"/>
      <c r="I31" s="51"/>
      <c r="J31" s="51"/>
      <c r="K31" s="13"/>
      <c r="L31" s="13"/>
      <c r="M31" s="30"/>
      <c r="N31" s="80"/>
      <c r="O31" s="80"/>
      <c r="P31" s="79"/>
      <c r="Q31" s="14">
        <v>100</v>
      </c>
      <c r="R31" s="13">
        <v>100</v>
      </c>
      <c r="S31" s="30">
        <v>7.5857142857142899</v>
      </c>
      <c r="T31" s="26">
        <v>100</v>
      </c>
      <c r="U31" s="15">
        <v>100</v>
      </c>
      <c r="V31" s="45">
        <v>8.5333333333333297</v>
      </c>
      <c r="W31" s="26">
        <v>100</v>
      </c>
      <c r="X31" s="15">
        <v>100</v>
      </c>
      <c r="Y31" s="45">
        <v>6.9</v>
      </c>
      <c r="Z31" s="26">
        <v>100</v>
      </c>
      <c r="AA31" s="15">
        <v>100</v>
      </c>
      <c r="AB31" s="45">
        <v>5.8142857142857096</v>
      </c>
      <c r="AC31" s="26"/>
      <c r="AD31" s="15"/>
      <c r="AE31" s="45"/>
    </row>
    <row r="32" spans="1:31" s="4" customFormat="1" x14ac:dyDescent="0.2">
      <c r="A32" s="86"/>
      <c r="B32" s="10" t="s">
        <v>11</v>
      </c>
      <c r="C32" s="49" t="s">
        <v>61</v>
      </c>
      <c r="D32" s="53" t="s">
        <v>62</v>
      </c>
      <c r="E32" s="16">
        <f t="shared" si="6"/>
        <v>2</v>
      </c>
      <c r="F32" s="24"/>
      <c r="G32" s="58">
        <v>2</v>
      </c>
      <c r="H32" s="24"/>
      <c r="I32" s="24"/>
      <c r="J32" s="24"/>
      <c r="K32" s="17">
        <f t="shared" si="7"/>
        <v>100</v>
      </c>
      <c r="L32" s="17">
        <f t="shared" si="8"/>
        <v>100</v>
      </c>
      <c r="M32" s="59">
        <v>7.75</v>
      </c>
      <c r="N32" s="72">
        <v>100</v>
      </c>
      <c r="O32" s="72">
        <v>100</v>
      </c>
      <c r="P32" s="77">
        <v>6.3</v>
      </c>
      <c r="Q32" s="18">
        <v>100</v>
      </c>
      <c r="R32" s="17">
        <v>100</v>
      </c>
      <c r="S32" s="31">
        <v>7.5875000000000004</v>
      </c>
      <c r="T32" s="27">
        <v>100</v>
      </c>
      <c r="U32" s="19">
        <v>100</v>
      </c>
      <c r="V32" s="40">
        <v>5.4285714285714297</v>
      </c>
      <c r="W32" s="27">
        <v>100</v>
      </c>
      <c r="X32" s="19">
        <v>100</v>
      </c>
      <c r="Y32" s="40">
        <v>7.04</v>
      </c>
      <c r="Z32" s="27">
        <v>100</v>
      </c>
      <c r="AA32" s="19">
        <v>100</v>
      </c>
      <c r="AB32" s="40">
        <v>7</v>
      </c>
      <c r="AC32" s="27"/>
      <c r="AD32" s="19"/>
      <c r="AE32" s="40"/>
    </row>
    <row r="33" spans="1:31" s="4" customFormat="1" x14ac:dyDescent="0.2">
      <c r="A33" s="86"/>
      <c r="B33" s="10" t="s">
        <v>11</v>
      </c>
      <c r="C33" s="49" t="s">
        <v>73</v>
      </c>
      <c r="D33" s="53" t="s">
        <v>74</v>
      </c>
      <c r="E33" s="16"/>
      <c r="F33" s="24"/>
      <c r="G33" s="24"/>
      <c r="H33" s="24"/>
      <c r="I33" s="24"/>
      <c r="J33" s="24"/>
      <c r="K33" s="17"/>
      <c r="L33" s="17"/>
      <c r="M33" s="31"/>
      <c r="N33" s="73"/>
      <c r="O33" s="73"/>
      <c r="P33" s="70"/>
      <c r="Q33" s="18"/>
      <c r="R33" s="17"/>
      <c r="S33" s="31"/>
      <c r="T33" s="27"/>
      <c r="U33" s="19"/>
      <c r="V33" s="40"/>
      <c r="W33" s="27">
        <v>100</v>
      </c>
      <c r="X33" s="19">
        <v>100</v>
      </c>
      <c r="Y33" s="40">
        <v>7</v>
      </c>
      <c r="Z33" s="27"/>
      <c r="AA33" s="19"/>
      <c r="AB33" s="40"/>
      <c r="AC33" s="27"/>
      <c r="AD33" s="19"/>
      <c r="AE33" s="40"/>
    </row>
    <row r="34" spans="1:31" s="4" customFormat="1" x14ac:dyDescent="0.2">
      <c r="A34" s="86"/>
      <c r="B34" s="10" t="s">
        <v>11</v>
      </c>
      <c r="C34" s="49" t="s">
        <v>63</v>
      </c>
      <c r="D34" s="53" t="s">
        <v>64</v>
      </c>
      <c r="E34" s="16">
        <f>G34+H34+I34+J34</f>
        <v>3</v>
      </c>
      <c r="F34" s="24"/>
      <c r="G34" s="58">
        <v>3</v>
      </c>
      <c r="H34" s="24"/>
      <c r="I34" s="24"/>
      <c r="J34" s="24"/>
      <c r="K34" s="17">
        <f>(G34/(G34+H34+I34)*100)</f>
        <v>100</v>
      </c>
      <c r="L34" s="17">
        <f>(G34/(G34+H34+I34+J34)*100)</f>
        <v>100</v>
      </c>
      <c r="M34" s="59">
        <v>8.1333333333333293</v>
      </c>
      <c r="N34" s="72">
        <v>100</v>
      </c>
      <c r="O34" s="72">
        <v>100</v>
      </c>
      <c r="P34" s="77">
        <v>8.1</v>
      </c>
      <c r="Q34" s="18">
        <v>100</v>
      </c>
      <c r="R34" s="17">
        <v>90</v>
      </c>
      <c r="S34" s="31">
        <v>7.3333333333333304</v>
      </c>
      <c r="T34" s="27">
        <v>100</v>
      </c>
      <c r="U34" s="19">
        <v>100</v>
      </c>
      <c r="V34" s="40">
        <v>8.1</v>
      </c>
      <c r="W34" s="27">
        <v>100</v>
      </c>
      <c r="X34" s="19">
        <v>100</v>
      </c>
      <c r="Y34" s="40">
        <v>7</v>
      </c>
      <c r="Z34" s="27">
        <v>100</v>
      </c>
      <c r="AA34" s="19">
        <v>100</v>
      </c>
      <c r="AB34" s="40">
        <v>7.3333333333333304</v>
      </c>
      <c r="AC34" s="27"/>
      <c r="AD34" s="19"/>
      <c r="AE34" s="40"/>
    </row>
    <row r="35" spans="1:31" s="4" customFormat="1" x14ac:dyDescent="0.2">
      <c r="A35" s="86"/>
      <c r="B35" s="10" t="s">
        <v>11</v>
      </c>
      <c r="C35" s="49" t="s">
        <v>47</v>
      </c>
      <c r="D35" s="53" t="s">
        <v>65</v>
      </c>
      <c r="E35" s="16">
        <f t="shared" si="6"/>
        <v>2</v>
      </c>
      <c r="F35" s="24"/>
      <c r="G35" s="24">
        <v>2</v>
      </c>
      <c r="H35" s="24"/>
      <c r="I35" s="24"/>
      <c r="J35" s="24"/>
      <c r="K35" s="17">
        <f>(G35/(G35+H35+I35)*100)</f>
        <v>100</v>
      </c>
      <c r="L35" s="17">
        <f>(G35/(G35+H35+I35+J35)*100)</f>
        <v>100</v>
      </c>
      <c r="M35" s="31">
        <v>7.95</v>
      </c>
      <c r="N35" s="73"/>
      <c r="O35" s="73"/>
      <c r="P35" s="70"/>
      <c r="Q35" s="18">
        <v>100</v>
      </c>
      <c r="R35" s="17">
        <v>100</v>
      </c>
      <c r="S35" s="31">
        <v>7.9142857142857199</v>
      </c>
      <c r="T35" s="27">
        <v>100</v>
      </c>
      <c r="U35" s="19">
        <v>100</v>
      </c>
      <c r="V35" s="40">
        <v>8.3625000000000007</v>
      </c>
      <c r="W35" s="27">
        <v>100</v>
      </c>
      <c r="X35" s="19">
        <v>100</v>
      </c>
      <c r="Y35" s="40">
        <v>9</v>
      </c>
      <c r="Z35" s="27">
        <v>85.714285714285708</v>
      </c>
      <c r="AA35" s="19">
        <v>85.714285714285708</v>
      </c>
      <c r="AB35" s="40">
        <v>5.9285714285714297</v>
      </c>
      <c r="AC35" s="27"/>
      <c r="AD35" s="19"/>
      <c r="AE35" s="40"/>
    </row>
    <row r="36" spans="1:31" s="4" customFormat="1" x14ac:dyDescent="0.2">
      <c r="A36" s="86"/>
      <c r="B36" s="10" t="s">
        <v>11</v>
      </c>
      <c r="C36" s="49" t="s">
        <v>66</v>
      </c>
      <c r="D36" s="53" t="s">
        <v>67</v>
      </c>
      <c r="E36" s="16">
        <f t="shared" si="6"/>
        <v>2</v>
      </c>
      <c r="F36" s="24"/>
      <c r="G36" s="24">
        <v>2</v>
      </c>
      <c r="H36" s="24"/>
      <c r="I36" s="58"/>
      <c r="J36" s="24"/>
      <c r="K36" s="17">
        <f t="shared" si="7"/>
        <v>100</v>
      </c>
      <c r="L36" s="17">
        <f t="shared" si="8"/>
        <v>100</v>
      </c>
      <c r="M36" s="31">
        <v>7.5</v>
      </c>
      <c r="N36" s="73">
        <v>0</v>
      </c>
      <c r="O36" s="73">
        <v>0</v>
      </c>
      <c r="P36" s="70"/>
      <c r="Q36" s="18">
        <v>100</v>
      </c>
      <c r="R36" s="17">
        <v>100</v>
      </c>
      <c r="S36" s="31">
        <v>7.0625</v>
      </c>
      <c r="T36" s="27">
        <v>100</v>
      </c>
      <c r="U36" s="19">
        <v>100</v>
      </c>
      <c r="V36" s="40">
        <v>7.5</v>
      </c>
      <c r="W36" s="27">
        <v>100</v>
      </c>
      <c r="X36" s="19">
        <v>100</v>
      </c>
      <c r="Y36" s="40">
        <v>7.125</v>
      </c>
      <c r="Z36" s="27">
        <v>85.714285714285708</v>
      </c>
      <c r="AA36" s="19">
        <v>85.714285714285708</v>
      </c>
      <c r="AB36" s="40">
        <v>6.1428571428571397</v>
      </c>
      <c r="AC36" s="27"/>
      <c r="AD36" s="19"/>
      <c r="AE36" s="40"/>
    </row>
    <row r="37" spans="1:31" s="4" customFormat="1" x14ac:dyDescent="0.2">
      <c r="A37" s="86"/>
      <c r="B37" s="10" t="s">
        <v>11</v>
      </c>
      <c r="C37" s="49" t="s">
        <v>68</v>
      </c>
      <c r="D37" s="55" t="s">
        <v>69</v>
      </c>
      <c r="E37" s="16">
        <f t="shared" ref="E37" si="9">G37+H37+I37+J37</f>
        <v>2</v>
      </c>
      <c r="F37" s="24"/>
      <c r="G37" s="24">
        <v>2</v>
      </c>
      <c r="H37" s="24"/>
      <c r="I37" s="58"/>
      <c r="J37" s="24"/>
      <c r="K37" s="17">
        <f t="shared" ref="K37" si="10">(G37/(G37+H37+I37)*100)</f>
        <v>100</v>
      </c>
      <c r="L37" s="17">
        <f t="shared" ref="L37" si="11">(G37/(G37+H37+I37+J37)*100)</f>
        <v>100</v>
      </c>
      <c r="M37" s="59">
        <v>8.4499999999999993</v>
      </c>
      <c r="N37" s="72">
        <v>0</v>
      </c>
      <c r="O37" s="72">
        <v>0</v>
      </c>
      <c r="P37" s="77">
        <v>0</v>
      </c>
      <c r="Q37" s="18">
        <v>100</v>
      </c>
      <c r="R37" s="17">
        <v>100</v>
      </c>
      <c r="S37" s="31">
        <v>7.14</v>
      </c>
      <c r="T37" s="47">
        <v>100</v>
      </c>
      <c r="U37" s="25">
        <v>100</v>
      </c>
      <c r="V37" s="42">
        <v>6.55</v>
      </c>
      <c r="W37" s="47">
        <v>100</v>
      </c>
      <c r="X37" s="25">
        <v>100</v>
      </c>
      <c r="Y37" s="42">
        <v>7.3250000000000002</v>
      </c>
      <c r="Z37" s="47">
        <v>100</v>
      </c>
      <c r="AA37" s="25">
        <v>100</v>
      </c>
      <c r="AB37" s="42">
        <v>5.6624999999999996</v>
      </c>
      <c r="AC37" s="47"/>
      <c r="AD37" s="25"/>
      <c r="AE37" s="42"/>
    </row>
    <row r="38" spans="1:31" s="4" customFormat="1" x14ac:dyDescent="0.2">
      <c r="A38" s="87"/>
      <c r="B38" s="11" t="s">
        <v>11</v>
      </c>
      <c r="C38" s="50" t="s">
        <v>70</v>
      </c>
      <c r="D38" s="54" t="s">
        <v>71</v>
      </c>
      <c r="E38" s="20">
        <f t="shared" si="6"/>
        <v>3</v>
      </c>
      <c r="F38" s="60"/>
      <c r="G38" s="60">
        <v>3</v>
      </c>
      <c r="H38" s="60"/>
      <c r="I38" s="60"/>
      <c r="J38" s="60"/>
      <c r="K38" s="21">
        <f t="shared" si="7"/>
        <v>100</v>
      </c>
      <c r="L38" s="21">
        <f t="shared" si="8"/>
        <v>100</v>
      </c>
      <c r="M38" s="61">
        <v>8</v>
      </c>
      <c r="N38" s="74">
        <v>100</v>
      </c>
      <c r="O38" s="74">
        <v>100</v>
      </c>
      <c r="P38" s="78">
        <v>7.65</v>
      </c>
      <c r="Q38" s="22">
        <v>100</v>
      </c>
      <c r="R38" s="21">
        <v>100</v>
      </c>
      <c r="S38" s="32">
        <v>7.55</v>
      </c>
      <c r="T38" s="28">
        <v>100</v>
      </c>
      <c r="U38" s="23">
        <v>100</v>
      </c>
      <c r="V38" s="41">
        <v>6.5714285714285703</v>
      </c>
      <c r="W38" s="28">
        <v>100</v>
      </c>
      <c r="X38" s="23">
        <v>100</v>
      </c>
      <c r="Y38" s="41">
        <v>7.6444444444444404</v>
      </c>
      <c r="Z38" s="28">
        <v>100</v>
      </c>
      <c r="AA38" s="23">
        <v>88.888888888888886</v>
      </c>
      <c r="AB38" s="41">
        <v>7.8125</v>
      </c>
      <c r="AC38" s="28"/>
      <c r="AD38" s="23"/>
      <c r="AE38" s="41"/>
    </row>
    <row r="39" spans="1:31" s="5" customFormat="1" ht="12.75" customHeight="1" x14ac:dyDescent="0.2">
      <c r="A39" s="65" t="s">
        <v>14</v>
      </c>
      <c r="B39" s="66"/>
      <c r="C39" s="49"/>
      <c r="D39" s="6"/>
      <c r="E39" s="7"/>
      <c r="F39" s="7"/>
      <c r="G39" s="7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V39" s="43"/>
      <c r="Y39" s="43"/>
      <c r="AB39" s="43"/>
      <c r="AE39" s="43"/>
    </row>
    <row r="40" spans="1:31" s="5" customFormat="1" x14ac:dyDescent="0.2">
      <c r="A40" s="65" t="s">
        <v>16</v>
      </c>
      <c r="B40" s="66"/>
      <c r="C40" s="49"/>
      <c r="D40" s="6"/>
      <c r="E40" s="7"/>
      <c r="F40" s="7"/>
      <c r="G40" s="7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V40" s="43"/>
      <c r="Y40" s="43"/>
      <c r="AB40" s="43"/>
      <c r="AE40" s="43"/>
    </row>
    <row r="41" spans="1:31" ht="12" customHeight="1" x14ac:dyDescent="0.2">
      <c r="A41" s="67"/>
      <c r="B41" s="67"/>
      <c r="C41" s="67"/>
      <c r="D41" s="67"/>
      <c r="E41" s="67"/>
    </row>
    <row r="42" spans="1:31" ht="12" customHeight="1" x14ac:dyDescent="0.2">
      <c r="A42" s="67"/>
      <c r="B42" s="67"/>
      <c r="C42" s="67"/>
      <c r="D42" s="67"/>
      <c r="E42" s="67"/>
    </row>
  </sheetData>
  <mergeCells count="17">
    <mergeCell ref="N5:P5"/>
    <mergeCell ref="AC5:AE5"/>
    <mergeCell ref="AC23:AE23"/>
    <mergeCell ref="A31:A38"/>
    <mergeCell ref="A25:A30"/>
    <mergeCell ref="E5:M5"/>
    <mergeCell ref="Z5:AB5"/>
    <mergeCell ref="A7:A12"/>
    <mergeCell ref="E23:M23"/>
    <mergeCell ref="Z23:AB23"/>
    <mergeCell ref="A13:A18"/>
    <mergeCell ref="T5:V5"/>
    <mergeCell ref="W23:Y23"/>
    <mergeCell ref="W5:Y5"/>
    <mergeCell ref="T23:V23"/>
    <mergeCell ref="Q5:S5"/>
    <mergeCell ref="Q23:S23"/>
  </mergeCells>
  <conditionalFormatting sqref="Z7:AA12 K7:L12 K19:L21 W19:X21">
    <cfRule type="cellIs" dxfId="25" priority="35" operator="lessThan">
      <formula>50</formula>
    </cfRule>
  </conditionalFormatting>
  <conditionalFormatting sqref="Z25:AA30 K25:L30 K39:L40 W39:X40">
    <cfRule type="cellIs" dxfId="24" priority="34" operator="lessThan">
      <formula>50</formula>
    </cfRule>
  </conditionalFormatting>
  <conditionalFormatting sqref="Z13:AA18 K13:L18">
    <cfRule type="cellIs" dxfId="23" priority="33" operator="lessThan">
      <formula>50</formula>
    </cfRule>
  </conditionalFormatting>
  <conditionalFormatting sqref="Z31:AA38 K38:L38 K31:L36">
    <cfRule type="cellIs" dxfId="22" priority="32" operator="lessThan">
      <formula>50</formula>
    </cfRule>
  </conditionalFormatting>
  <conditionalFormatting sqref="K37:L37">
    <cfRule type="cellIs" dxfId="21" priority="31" operator="lessThan">
      <formula>50</formula>
    </cfRule>
  </conditionalFormatting>
  <conditionalFormatting sqref="Z19:AA21">
    <cfRule type="cellIs" dxfId="20" priority="30" operator="lessThan">
      <formula>50</formula>
    </cfRule>
  </conditionalFormatting>
  <conditionalFormatting sqref="Z39:AA40">
    <cfRule type="cellIs" dxfId="19" priority="29" operator="lessThan">
      <formula>50</formula>
    </cfRule>
  </conditionalFormatting>
  <conditionalFormatting sqref="W7:X12 T19:U21">
    <cfRule type="cellIs" dxfId="18" priority="26" operator="lessThan">
      <formula>50</formula>
    </cfRule>
  </conditionalFormatting>
  <conditionalFormatting sqref="W25:X30 T39:U40">
    <cfRule type="cellIs" dxfId="17" priority="25" operator="lessThan">
      <formula>50</formula>
    </cfRule>
  </conditionalFormatting>
  <conditionalFormatting sqref="W13:X18">
    <cfRule type="cellIs" dxfId="16" priority="24" operator="lessThan">
      <formula>50</formula>
    </cfRule>
  </conditionalFormatting>
  <conditionalFormatting sqref="W31:X38">
    <cfRule type="cellIs" dxfId="15" priority="23" operator="lessThan">
      <formula>50</formula>
    </cfRule>
  </conditionalFormatting>
  <conditionalFormatting sqref="T7:U12">
    <cfRule type="cellIs" dxfId="14" priority="22" operator="lessThan">
      <formula>50</formula>
    </cfRule>
  </conditionalFormatting>
  <conditionalFormatting sqref="T13:U18">
    <cfRule type="cellIs" dxfId="13" priority="21" operator="lessThan">
      <formula>50</formula>
    </cfRule>
  </conditionalFormatting>
  <conditionalFormatting sqref="T25:U30">
    <cfRule type="cellIs" dxfId="12" priority="20" operator="lessThan">
      <formula>50</formula>
    </cfRule>
  </conditionalFormatting>
  <conditionalFormatting sqref="T31:U38">
    <cfRule type="cellIs" dxfId="11" priority="19" operator="lessThan">
      <formula>50</formula>
    </cfRule>
  </conditionalFormatting>
  <conditionalFormatting sqref="Q7:R12 Q19:R21">
    <cfRule type="cellIs" dxfId="10" priority="13" operator="lessThan">
      <formula>50</formula>
    </cfRule>
  </conditionalFormatting>
  <conditionalFormatting sqref="Q25:R30 Q39:R40">
    <cfRule type="cellIs" dxfId="9" priority="12" operator="lessThan">
      <formula>50</formula>
    </cfRule>
  </conditionalFormatting>
  <conditionalFormatting sqref="Q13:R18">
    <cfRule type="cellIs" dxfId="8" priority="11" operator="lessThan">
      <formula>50</formula>
    </cfRule>
  </conditionalFormatting>
  <conditionalFormatting sqref="Q38:R38 Q31:R36">
    <cfRule type="cellIs" dxfId="7" priority="10" operator="lessThan">
      <formula>50</formula>
    </cfRule>
  </conditionalFormatting>
  <conditionalFormatting sqref="Q37:R37">
    <cfRule type="cellIs" dxfId="6" priority="9" operator="lessThan">
      <formula>50</formula>
    </cfRule>
  </conditionalFormatting>
  <conditionalFormatting sqref="AC31:AD38">
    <cfRule type="cellIs" dxfId="5" priority="1" operator="lessThan">
      <formula>50</formula>
    </cfRule>
  </conditionalFormatting>
  <conditionalFormatting sqref="AC7:AD12">
    <cfRule type="cellIs" dxfId="4" priority="8" operator="lessThan">
      <formula>50</formula>
    </cfRule>
  </conditionalFormatting>
  <conditionalFormatting sqref="AC13:AD18">
    <cfRule type="cellIs" dxfId="3" priority="6" operator="lessThan">
      <formula>50</formula>
    </cfRule>
  </conditionalFormatting>
  <conditionalFormatting sqref="AC39:AD40">
    <cfRule type="cellIs" dxfId="2" priority="3" operator="lessThan">
      <formula>50</formula>
    </cfRule>
  </conditionalFormatting>
  <conditionalFormatting sqref="AC19:AD21">
    <cfRule type="cellIs" dxfId="1" priority="4" operator="lessThan">
      <formula>50</formula>
    </cfRule>
  </conditionalFormatting>
  <conditionalFormatting sqref="AC25:AD30">
    <cfRule type="cellIs" dxfId="0" priority="2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Organització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etseib</dc:creator>
  <cp:lastModifiedBy>Monica Alarcon Bolaños</cp:lastModifiedBy>
  <cp:lastPrinted>2018-11-09T12:54:04Z</cp:lastPrinted>
  <dcterms:created xsi:type="dcterms:W3CDTF">2000-11-20T09:33:04Z</dcterms:created>
  <dcterms:modified xsi:type="dcterms:W3CDTF">2019-10-21T11:16:43Z</dcterms:modified>
</cp:coreProperties>
</file>