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rea de Suport Institucional i Relacions Externes\4. QUALITAT\Acreditacio_2019\"/>
    </mc:Choice>
  </mc:AlternateContent>
  <bookViews>
    <workbookView xWindow="0" yWindow="0" windowWidth="23700" windowHeight="8190" tabRatio="699"/>
  </bookViews>
  <sheets>
    <sheet name="Automatica" sheetId="4159" r:id="rId1"/>
  </sheets>
  <definedNames>
    <definedName name="coco" localSheetId="0">#REF!</definedName>
    <definedName name="coco">#REF!</definedName>
    <definedName name="perc_aprov_1rQ1" localSheetId="0">#REF!</definedName>
    <definedName name="perc_aprov_1rQ1">#REF!</definedName>
    <definedName name="perc_aprov_1rQ2" localSheetId="0">#REF!</definedName>
    <definedName name="perc_aprov_1rQ2">#REF!</definedName>
    <definedName name="perc_aprov_2nQ1_Obl" localSheetId="0">#REF!</definedName>
    <definedName name="perc_aprov_2nQ1_Obl">#REF!</definedName>
    <definedName name="perc_aprov_2nQ1_Opt" localSheetId="0">#REF!</definedName>
    <definedName name="perc_aprov_2nQ1_Opt">#REF!</definedName>
    <definedName name="perc_aprov_2nQ2_Obl" localSheetId="0">#REF!</definedName>
    <definedName name="perc_aprov_2nQ2_Obl">#REF!</definedName>
    <definedName name="perc_aprov_2nQ2_Opt" localSheetId="0">#REF!</definedName>
    <definedName name="perc_aprov_2nQ2_Opt">#REF!</definedName>
    <definedName name="perc_aprov_3rQ1_Obl" localSheetId="0">#REF!</definedName>
    <definedName name="perc_aprov_3rQ1_Obl">#REF!</definedName>
    <definedName name="perc_aprov_3rQ1_Opt" localSheetId="0">#REF!</definedName>
    <definedName name="perc_aprov_3rQ1_Opt">#REF!</definedName>
    <definedName name="perc_aprov_3rQ2_Obl" localSheetId="0">#REF!</definedName>
    <definedName name="perc_aprov_3rQ2_Obl">#REF!</definedName>
    <definedName name="perc_aprov_3rQ2_Opt" localSheetId="0">#REF!</definedName>
    <definedName name="perc_aprov_3rQ2_Opt">#REF!</definedName>
    <definedName name="perc_aprov_4tQ1_Obl" localSheetId="0">#REF!</definedName>
    <definedName name="perc_aprov_4tQ1_Obl">#REF!</definedName>
    <definedName name="perc_aprov_4tQ1_Opt" localSheetId="0">#REF!</definedName>
    <definedName name="perc_aprov_4tQ1_Opt">#REF!</definedName>
    <definedName name="perc_aprov_4tQ2_Obl" localSheetId="0">#REF!</definedName>
    <definedName name="perc_aprov_4tQ2_Obl">#REF!</definedName>
    <definedName name="perc_aprov_4tQ2_Opt" localSheetId="0">#REF!</definedName>
    <definedName name="perc_aprov_4tQ2_Opt">#REF!</definedName>
    <definedName name="perc_aprov_5eQ1_Obl" localSheetId="0">#REF!</definedName>
    <definedName name="perc_aprov_5eQ1_Obl">#REF!</definedName>
    <definedName name="perc_aprov_5eQ1_Opt" localSheetId="0">#REF!</definedName>
    <definedName name="perc_aprov_5eQ1_Opt">#REF!</definedName>
    <definedName name="perc_aprov_5eQ2_Obl" localSheetId="0">#REF!</definedName>
    <definedName name="perc_aprov_5eQ2_Obl">#REF!</definedName>
    <definedName name="perc_aprov_5eQ2_Opt" localSheetId="0">#REF!</definedName>
    <definedName name="perc_aprov_5eQ2_Opt">#REF!</definedName>
    <definedName name="perc_aprov_etseib" localSheetId="0">#REF!</definedName>
    <definedName name="perc_aprov_etseib">#REF!</definedName>
  </definedNames>
  <calcPr calcId="162913"/>
</workbook>
</file>

<file path=xl/calcChain.xml><?xml version="1.0" encoding="utf-8"?>
<calcChain xmlns="http://schemas.openxmlformats.org/spreadsheetml/2006/main">
  <c r="L38" i="4159" l="1"/>
  <c r="K38" i="4159"/>
  <c r="K37" i="4159" l="1"/>
  <c r="L12" i="4159" l="1"/>
  <c r="L16" i="4159"/>
  <c r="K16" i="4159"/>
  <c r="K12" i="4159"/>
  <c r="E16" i="4159"/>
  <c r="E12" i="4159"/>
  <c r="E11" i="4159"/>
  <c r="L33" i="4159" l="1"/>
  <c r="K33" i="4159"/>
  <c r="E33" i="4159"/>
  <c r="E15" i="4159"/>
  <c r="L15" i="4159"/>
  <c r="K15" i="4159"/>
  <c r="E18" i="4159" l="1"/>
  <c r="L17" i="4159"/>
  <c r="K17" i="4159"/>
  <c r="E17" i="4159"/>
  <c r="L37" i="4159"/>
  <c r="E37" i="4159"/>
  <c r="E35" i="4159"/>
  <c r="E23" i="4159"/>
  <c r="L23" i="4159"/>
  <c r="K23" i="4159"/>
  <c r="L35" i="4159"/>
  <c r="K35" i="4159"/>
  <c r="L21" i="4159"/>
  <c r="K21" i="4159"/>
  <c r="E21" i="4159"/>
  <c r="L20" i="4159"/>
  <c r="K20" i="4159"/>
  <c r="E20" i="4159"/>
  <c r="L19" i="4159"/>
  <c r="K19" i="4159"/>
  <c r="E19" i="4159"/>
  <c r="L14" i="4159"/>
  <c r="K14" i="4159"/>
  <c r="E14" i="4159"/>
  <c r="L13" i="4159"/>
  <c r="K13" i="4159"/>
  <c r="E13" i="4159"/>
  <c r="K30" i="4159"/>
  <c r="L30" i="4159"/>
  <c r="K31" i="4159"/>
  <c r="L31" i="4159"/>
  <c r="K32" i="4159"/>
  <c r="L32" i="4159"/>
  <c r="K34" i="4159"/>
  <c r="L34" i="4159"/>
  <c r="E36" i="4159"/>
  <c r="E34" i="4159"/>
  <c r="E32" i="4159"/>
  <c r="E31" i="4159"/>
  <c r="E30" i="4159"/>
  <c r="L11" i="4159"/>
  <c r="K11" i="4159"/>
  <c r="L10" i="4159"/>
  <c r="K10" i="4159"/>
  <c r="E10" i="4159"/>
  <c r="L9" i="4159"/>
  <c r="K9" i="4159"/>
  <c r="E9" i="4159"/>
  <c r="L8" i="4159"/>
  <c r="K8" i="4159"/>
  <c r="E8" i="4159"/>
  <c r="L7" i="4159"/>
  <c r="K7" i="4159"/>
  <c r="E7" i="4159"/>
</calcChain>
</file>

<file path=xl/sharedStrings.xml><?xml version="1.0" encoding="utf-8"?>
<sst xmlns="http://schemas.openxmlformats.org/spreadsheetml/2006/main" count="161" uniqueCount="80">
  <si>
    <t>Nota mitjana</t>
  </si>
  <si>
    <t>Nota &gt;=5</t>
  </si>
  <si>
    <t>Nota &lt;4</t>
  </si>
  <si>
    <t>Matrícula</t>
  </si>
  <si>
    <t>Quadrimestre de tardor</t>
  </si>
  <si>
    <t>Q1</t>
  </si>
  <si>
    <t>Q2</t>
  </si>
  <si>
    <t>Q3</t>
  </si>
  <si>
    <t>OB</t>
  </si>
  <si>
    <t>No Present.</t>
  </si>
  <si>
    <t>N entre 4 i 5</t>
  </si>
  <si>
    <t>OP</t>
  </si>
  <si>
    <t>% Aprovat/ Present.</t>
  </si>
  <si>
    <t>% Aprovat/ Matric.</t>
  </si>
  <si>
    <t>Els valors en color vermell corresponen a percentatges inferiors al 50%</t>
  </si>
  <si>
    <t>conv&gt;1</t>
  </si>
  <si>
    <t>Les notes mtjanes es calculen sobre les notes dels estudiants presentats</t>
  </si>
  <si>
    <t>Quadrimestre de primavera</t>
  </si>
  <si>
    <t xml:space="preserve">Resum de resultats de les assignatures </t>
  </si>
  <si>
    <t>Curs 2012-2013</t>
  </si>
  <si>
    <t>240AR011</t>
  </si>
  <si>
    <t>240AR012</t>
  </si>
  <si>
    <t>240AR013</t>
  </si>
  <si>
    <t>240AR014</t>
  </si>
  <si>
    <t>240AR015</t>
  </si>
  <si>
    <t>240AR016</t>
  </si>
  <si>
    <t>Màster en Automàtica, Control i Robòtica</t>
  </si>
  <si>
    <t>Recursos Humans</t>
  </si>
  <si>
    <t>240AR021</t>
  </si>
  <si>
    <t>240AR022</t>
  </si>
  <si>
    <t>240AR023</t>
  </si>
  <si>
    <t>240AR051</t>
  </si>
  <si>
    <t>240AR052</t>
  </si>
  <si>
    <t>240AR054</t>
  </si>
  <si>
    <t>240AR064</t>
  </si>
  <si>
    <t>Non linear control systems</t>
  </si>
  <si>
    <t>Mobile Robots &amp; navigation</t>
  </si>
  <si>
    <t>Sensors, instrumentation &amp; communications</t>
  </si>
  <si>
    <t>Advanced topics in computer vision</t>
  </si>
  <si>
    <t>Model-Based predictive control</t>
  </si>
  <si>
    <t>Scientific Phyton for engineers</t>
  </si>
  <si>
    <t>Linear multivariable control systems</t>
  </si>
  <si>
    <t>Robotics, kinematics, dynamics and control</t>
  </si>
  <si>
    <t>Modeling, identification and simulation</t>
  </si>
  <si>
    <t>Optimization in control &amp; robotics</t>
  </si>
  <si>
    <t>Computer vision</t>
  </si>
  <si>
    <t>Industrial Organization</t>
  </si>
  <si>
    <t>Administració d'Empreses i Organitzacions</t>
  </si>
  <si>
    <t>Innovació Tecnològica</t>
  </si>
  <si>
    <t>Curs 2013-2014</t>
  </si>
  <si>
    <t>240AR053</t>
  </si>
  <si>
    <t>240AR055</t>
  </si>
  <si>
    <t>240AR031</t>
  </si>
  <si>
    <t>240AR032</t>
  </si>
  <si>
    <t>240AR056</t>
  </si>
  <si>
    <t>240AR057</t>
  </si>
  <si>
    <t>240AR058</t>
  </si>
  <si>
    <t>240AR059</t>
  </si>
  <si>
    <t>240AR063</t>
  </si>
  <si>
    <t>Sistemes Empotrats i de Temps Real</t>
  </si>
  <si>
    <t>Planificació i implementació de Sistemes Robòtics</t>
  </si>
  <si>
    <t xml:space="preserve">Aprenentatge Robot </t>
  </si>
  <si>
    <t xml:space="preserve">Interacció Humà-Robot i Teleoperació </t>
  </si>
  <si>
    <t xml:space="preserve">Control  Robust </t>
  </si>
  <si>
    <t>Robòtica Mèdica</t>
  </si>
  <si>
    <t>Curs 2014-2015</t>
  </si>
  <si>
    <t>240AR060</t>
  </si>
  <si>
    <t>Sistemes de control en xarxa</t>
  </si>
  <si>
    <t>Temes avançats de visió per computador</t>
  </si>
  <si>
    <t>Introducció a ROS</t>
  </si>
  <si>
    <t>Curs 2015-2016</t>
  </si>
  <si>
    <t>Curs 2016-2017</t>
  </si>
  <si>
    <t>240AR034</t>
  </si>
  <si>
    <t>240AR033</t>
  </si>
  <si>
    <t>240AR024</t>
  </si>
  <si>
    <t>No es disposa de dades</t>
  </si>
  <si>
    <t>Curs 2017-2018</t>
  </si>
  <si>
    <t>Pattern recognition &amp; machine learning</t>
  </si>
  <si>
    <t>Fonaments geomètrics en robòtica</t>
  </si>
  <si>
    <t>Curs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</si>
</sst>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0" tint="-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4.9989318521683403E-2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4.9989318521683403E-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4.9989318521683403E-2"/>
      </left>
      <right style="thin">
        <color theme="0" tint="-0.24994659260841701"/>
      </right>
      <top style="thin">
        <color theme="0" tint="-0.24994659260841701"/>
      </top>
      <bottom style="thin">
        <color theme="1" tint="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4.9989318521683403E-2"/>
      </bottom>
      <diagonal/>
    </border>
    <border>
      <left style="thin">
        <color theme="0" tint="-0.24994659260841701"/>
      </left>
      <right style="thin">
        <color theme="1" tint="4.9989318521683403E-2"/>
      </right>
      <top style="thin">
        <color theme="0" tint="-0.24994659260841701"/>
      </top>
      <bottom style="thin">
        <color theme="1" tint="4.9989318521683403E-2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4.9989318521683403E-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4.9989318521683403E-2"/>
      </right>
      <top/>
      <bottom style="thin">
        <color theme="0" tint="-0.24994659260841701"/>
      </bottom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1" tint="4.9989318521683403E-2"/>
      </bottom>
      <diagonal/>
    </border>
    <border>
      <left/>
      <right/>
      <top style="thin">
        <color theme="0" tint="-0.24994659260841701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4.9989318521683403E-2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1" tint="4.9989318521683403E-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 applyBorder="0"/>
    <xf numFmtId="0" fontId="3" fillId="0" borderId="1" applyFont="0">
      <alignment vertical="justify"/>
    </xf>
    <xf numFmtId="0" fontId="11" fillId="0" borderId="0"/>
  </cellStyleXfs>
  <cellXfs count="143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Fill="1"/>
    <xf numFmtId="1" fontId="10" fillId="0" borderId="27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9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5" fillId="0" borderId="29" xfId="0" applyFont="1" applyFill="1" applyBorder="1"/>
    <xf numFmtId="0" fontId="9" fillId="0" borderId="1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2" fontId="6" fillId="0" borderId="0" xfId="0" applyNumberFormat="1" applyFont="1" applyFill="1"/>
    <xf numFmtId="2" fontId="10" fillId="0" borderId="18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2" fontId="9" fillId="0" borderId="35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/>
    </xf>
    <xf numFmtId="2" fontId="10" fillId="0" borderId="0" xfId="0" applyNumberFormat="1" applyFont="1"/>
    <xf numFmtId="0" fontId="5" fillId="0" borderId="27" xfId="0" applyFont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1" fontId="10" fillId="0" borderId="42" xfId="0" applyNumberFormat="1" applyFont="1" applyFill="1" applyBorder="1" applyAlignment="1">
      <alignment horizontal="center"/>
    </xf>
    <xf numFmtId="2" fontId="10" fillId="0" borderId="43" xfId="0" applyNumberFormat="1" applyFont="1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40" xfId="0" applyFont="1" applyFill="1" applyBorder="1" applyAlignment="1">
      <alignment vertical="center"/>
    </xf>
    <xf numFmtId="0" fontId="5" fillId="0" borderId="25" xfId="0" applyFont="1" applyBorder="1" applyAlignment="1">
      <alignment horizontal="center"/>
    </xf>
    <xf numFmtId="1" fontId="10" fillId="0" borderId="49" xfId="0" applyNumberFormat="1" applyFont="1" applyFill="1" applyBorder="1" applyAlignment="1">
      <alignment horizontal="center"/>
    </xf>
    <xf numFmtId="1" fontId="10" fillId="0" borderId="47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1" fontId="13" fillId="0" borderId="23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" fontId="13" fillId="0" borderId="2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top"/>
    </xf>
    <xf numFmtId="0" fontId="5" fillId="0" borderId="47" xfId="0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1" fontId="10" fillId="0" borderId="55" xfId="0" applyNumberFormat="1" applyFont="1" applyFill="1" applyBorder="1" applyAlignment="1">
      <alignment horizontal="center"/>
    </xf>
    <xf numFmtId="2" fontId="10" fillId="0" borderId="54" xfId="0" applyNumberFormat="1" applyFont="1" applyBorder="1" applyAlignment="1">
      <alignment horizontal="center"/>
    </xf>
    <xf numFmtId="1" fontId="10" fillId="0" borderId="56" xfId="0" applyNumberFormat="1" applyFont="1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/>
    </xf>
    <xf numFmtId="1" fontId="10" fillId="0" borderId="57" xfId="0" applyNumberFormat="1" applyFont="1" applyFill="1" applyBorder="1" applyAlignment="1">
      <alignment horizontal="center"/>
    </xf>
    <xf numFmtId="2" fontId="10" fillId="0" borderId="58" xfId="0" applyNumberFormat="1" applyFont="1" applyFill="1" applyBorder="1" applyAlignment="1">
      <alignment horizontal="center"/>
    </xf>
    <xf numFmtId="1" fontId="10" fillId="0" borderId="48" xfId="0" applyNumberFormat="1" applyFont="1" applyFill="1" applyBorder="1" applyAlignment="1">
      <alignment horizontal="center"/>
    </xf>
    <xf numFmtId="1" fontId="10" fillId="0" borderId="39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vertical="center"/>
    </xf>
    <xf numFmtId="1" fontId="10" fillId="0" borderId="61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0" fillId="0" borderId="62" xfId="0" applyNumberFormat="1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2" fontId="13" fillId="0" borderId="5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5" xfId="0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1" fontId="13" fillId="0" borderId="66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13" fillId="0" borderId="47" xfId="0" applyNumberFormat="1" applyFont="1" applyBorder="1" applyAlignment="1">
      <alignment horizontal="center"/>
    </xf>
    <xf numFmtId="1" fontId="10" fillId="0" borderId="66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2" fontId="10" fillId="0" borderId="64" xfId="0" applyNumberFormat="1" applyFont="1" applyBorder="1" applyAlignment="1">
      <alignment horizontal="center"/>
    </xf>
    <xf numFmtId="0" fontId="9" fillId="0" borderId="33" xfId="0" applyFont="1" applyFill="1" applyBorder="1" applyAlignment="1">
      <alignment horizontal="center" vertical="center" wrapText="1"/>
    </xf>
    <xf numFmtId="2" fontId="13" fillId="0" borderId="68" xfId="0" applyNumberFormat="1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13" fillId="0" borderId="67" xfId="0" applyNumberFormat="1" applyFont="1" applyBorder="1" applyAlignment="1">
      <alignment horizontal="center"/>
    </xf>
    <xf numFmtId="2" fontId="10" fillId="0" borderId="67" xfId="0" applyNumberFormat="1" applyFont="1" applyBorder="1" applyAlignment="1">
      <alignment horizontal="center"/>
    </xf>
    <xf numFmtId="0" fontId="9" fillId="0" borderId="69" xfId="0" applyFont="1" applyFill="1" applyBorder="1" applyAlignment="1">
      <alignment horizontal="center" vertical="center" wrapText="1"/>
    </xf>
    <xf numFmtId="1" fontId="10" fillId="0" borderId="47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1" fontId="13" fillId="0" borderId="7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1" fontId="13" fillId="0" borderId="53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1" fontId="13" fillId="0" borderId="28" xfId="0" applyNumberFormat="1" applyFont="1" applyFill="1" applyBorder="1" applyAlignment="1">
      <alignment horizontal="center"/>
    </xf>
    <xf numFmtId="1" fontId="13" fillId="0" borderId="51" xfId="0" applyNumberFormat="1" applyFont="1" applyFill="1" applyBorder="1" applyAlignment="1">
      <alignment horizontal="center"/>
    </xf>
    <xf numFmtId="1" fontId="13" fillId="0" borderId="52" xfId="0" applyNumberFormat="1" applyFont="1" applyFill="1" applyBorder="1" applyAlignment="1">
      <alignment horizontal="center"/>
    </xf>
    <xf numFmtId="1" fontId="13" fillId="0" borderId="59" xfId="0" applyNumberFormat="1" applyFont="1" applyFill="1" applyBorder="1" applyAlignment="1">
      <alignment horizontal="center"/>
    </xf>
  </cellXfs>
  <cellStyles count="3">
    <cellStyle name="Normal" xfId="0" builtinId="0"/>
    <cellStyle name="Normal_Masters" xfId="2"/>
    <cellStyle name="Style 1" xfId="1"/>
  </cellStyles>
  <dxfs count="3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16" workbookViewId="0">
      <selection activeCell="R42" sqref="R42"/>
    </sheetView>
  </sheetViews>
  <sheetFormatPr defaultColWidth="9.140625" defaultRowHeight="12" customHeight="1" x14ac:dyDescent="0.2"/>
  <cols>
    <col min="1" max="2" width="3.7109375" style="28" customWidth="1"/>
    <col min="3" max="3" width="8.7109375" style="28" customWidth="1"/>
    <col min="4" max="4" width="25.7109375" style="28" customWidth="1"/>
    <col min="5" max="21" width="6.7109375" style="28" customWidth="1"/>
    <col min="22" max="22" width="6.7109375" style="48" customWidth="1"/>
    <col min="23" max="24" width="6.7109375" style="28" customWidth="1"/>
    <col min="25" max="25" width="6.7109375" style="48" customWidth="1"/>
    <col min="26" max="27" width="6.7109375" style="28" customWidth="1"/>
    <col min="28" max="28" width="6.7109375" style="48" customWidth="1"/>
    <col min="29" max="30" width="6.7109375" style="28" customWidth="1"/>
    <col min="31" max="31" width="6.7109375" style="48" customWidth="1"/>
    <col min="32" max="16384" width="9.140625" style="28"/>
  </cols>
  <sheetData>
    <row r="1" spans="1:31" s="2" customFormat="1" ht="15.75" x14ac:dyDescent="0.25">
      <c r="A1" s="1" t="s">
        <v>26</v>
      </c>
      <c r="B1" s="1"/>
      <c r="C1" s="1"/>
      <c r="H1" s="3"/>
      <c r="I1" s="3"/>
      <c r="J1" s="3"/>
      <c r="V1" s="41"/>
      <c r="Y1" s="41"/>
      <c r="AB1" s="41"/>
      <c r="AE1" s="41"/>
    </row>
    <row r="2" spans="1:31" s="2" customFormat="1" ht="15.75" x14ac:dyDescent="0.25">
      <c r="A2" s="1" t="s">
        <v>18</v>
      </c>
      <c r="B2" s="1"/>
      <c r="C2" s="1"/>
      <c r="H2" s="3"/>
      <c r="I2" s="3"/>
      <c r="J2" s="3"/>
      <c r="V2" s="41"/>
      <c r="Y2" s="41"/>
      <c r="AB2" s="41"/>
      <c r="AE2" s="41"/>
    </row>
    <row r="4" spans="1:31" s="2" customFormat="1" ht="15.75" x14ac:dyDescent="0.25">
      <c r="A4" s="1" t="s">
        <v>4</v>
      </c>
      <c r="B4" s="1"/>
      <c r="C4" s="1"/>
      <c r="H4" s="3"/>
      <c r="I4" s="3"/>
      <c r="J4" s="3"/>
      <c r="V4" s="41"/>
      <c r="Y4" s="41"/>
      <c r="AB4" s="41"/>
      <c r="AE4" s="41"/>
    </row>
    <row r="5" spans="1:31" s="4" customFormat="1" x14ac:dyDescent="0.2">
      <c r="E5" s="130" t="s">
        <v>79</v>
      </c>
      <c r="F5" s="130"/>
      <c r="G5" s="130"/>
      <c r="H5" s="130"/>
      <c r="I5" s="130"/>
      <c r="J5" s="130"/>
      <c r="K5" s="130"/>
      <c r="L5" s="130"/>
      <c r="M5" s="130"/>
      <c r="N5" s="130" t="s">
        <v>76</v>
      </c>
      <c r="O5" s="130"/>
      <c r="P5" s="130"/>
      <c r="Q5" s="130" t="s">
        <v>71</v>
      </c>
      <c r="R5" s="130"/>
      <c r="S5" s="130"/>
      <c r="T5" s="130" t="s">
        <v>70</v>
      </c>
      <c r="U5" s="130"/>
      <c r="V5" s="130"/>
      <c r="W5" s="130" t="s">
        <v>65</v>
      </c>
      <c r="X5" s="130"/>
      <c r="Y5" s="130"/>
      <c r="Z5" s="130" t="s">
        <v>49</v>
      </c>
      <c r="AA5" s="130"/>
      <c r="AB5" s="130"/>
      <c r="AC5" s="130" t="s">
        <v>19</v>
      </c>
      <c r="AD5" s="130"/>
      <c r="AE5" s="130"/>
    </row>
    <row r="6" spans="1:31" s="4" customFormat="1" ht="35.1" customHeight="1" x14ac:dyDescent="0.2">
      <c r="D6" s="32"/>
      <c r="E6" s="33" t="s">
        <v>3</v>
      </c>
      <c r="F6" s="34" t="s">
        <v>15</v>
      </c>
      <c r="G6" s="35" t="s">
        <v>1</v>
      </c>
      <c r="H6" s="35" t="s">
        <v>10</v>
      </c>
      <c r="I6" s="36" t="s">
        <v>2</v>
      </c>
      <c r="J6" s="35" t="s">
        <v>9</v>
      </c>
      <c r="K6" s="35" t="s">
        <v>12</v>
      </c>
      <c r="L6" s="35" t="s">
        <v>13</v>
      </c>
      <c r="M6" s="37" t="s">
        <v>0</v>
      </c>
      <c r="N6" s="109" t="s">
        <v>12</v>
      </c>
      <c r="O6" s="109" t="s">
        <v>13</v>
      </c>
      <c r="P6" s="21" t="s">
        <v>0</v>
      </c>
      <c r="Q6" s="120" t="s">
        <v>12</v>
      </c>
      <c r="R6" s="35" t="s">
        <v>13</v>
      </c>
      <c r="S6" s="37" t="s">
        <v>0</v>
      </c>
      <c r="T6" s="35" t="s">
        <v>12</v>
      </c>
      <c r="U6" s="35" t="s">
        <v>13</v>
      </c>
      <c r="V6" s="46" t="s">
        <v>0</v>
      </c>
      <c r="W6" s="35" t="s">
        <v>12</v>
      </c>
      <c r="X6" s="35" t="s">
        <v>13</v>
      </c>
      <c r="Y6" s="46" t="s">
        <v>0</v>
      </c>
      <c r="Z6" s="35" t="s">
        <v>12</v>
      </c>
      <c r="AA6" s="35" t="s">
        <v>13</v>
      </c>
      <c r="AB6" s="46" t="s">
        <v>0</v>
      </c>
      <c r="AC6" s="35" t="s">
        <v>12</v>
      </c>
      <c r="AD6" s="35" t="s">
        <v>13</v>
      </c>
      <c r="AE6" s="46" t="s">
        <v>0</v>
      </c>
    </row>
    <row r="7" spans="1:31" s="4" customFormat="1" ht="12.75" customHeight="1" x14ac:dyDescent="0.2">
      <c r="A7" s="134" t="s">
        <v>5</v>
      </c>
      <c r="B7" s="58" t="s">
        <v>8</v>
      </c>
      <c r="C7" s="25" t="s">
        <v>20</v>
      </c>
      <c r="D7" s="60" t="s">
        <v>41</v>
      </c>
      <c r="E7" s="9">
        <f t="shared" ref="E7:E20" si="0">G7+H7+I7+J7</f>
        <v>26</v>
      </c>
      <c r="F7" s="91">
        <v>3</v>
      </c>
      <c r="G7" s="91">
        <v>20</v>
      </c>
      <c r="H7" s="91">
        <v>3</v>
      </c>
      <c r="I7" s="91">
        <v>1</v>
      </c>
      <c r="J7" s="91">
        <v>2</v>
      </c>
      <c r="K7" s="10">
        <f t="shared" ref="K7:K20" si="1">(G7/(G7+H7+I7)*100)</f>
        <v>83.333333333333343</v>
      </c>
      <c r="L7" s="10">
        <f t="shared" ref="L7:L20" si="2">(G7/(G7+H7+I7+J7)*100)</f>
        <v>76.923076923076934</v>
      </c>
      <c r="M7" s="96">
        <v>5.9291666666666698</v>
      </c>
      <c r="N7" s="111">
        <v>93.103448275862064</v>
      </c>
      <c r="O7" s="111">
        <v>84.375</v>
      </c>
      <c r="P7" s="121">
        <v>6.1586206896551703</v>
      </c>
      <c r="Q7" s="11">
        <v>89.285714285714292</v>
      </c>
      <c r="R7" s="10">
        <v>89.285714285714292</v>
      </c>
      <c r="S7" s="51">
        <v>6.3285714285714301</v>
      </c>
      <c r="T7" s="11">
        <v>84.848484848484844</v>
      </c>
      <c r="U7" s="12">
        <v>84.848484848484844</v>
      </c>
      <c r="V7" s="47">
        <v>5.8</v>
      </c>
      <c r="W7" s="11">
        <v>83.333333333333343</v>
      </c>
      <c r="X7" s="12">
        <v>77.777777777777786</v>
      </c>
      <c r="Y7" s="47">
        <v>6.0285714285714302</v>
      </c>
      <c r="Z7" s="11">
        <v>85</v>
      </c>
      <c r="AA7" s="12">
        <v>73.91304347826086</v>
      </c>
      <c r="AB7" s="47">
        <v>5.2149999999999999</v>
      </c>
      <c r="AC7" s="11">
        <v>84.615384615384613</v>
      </c>
      <c r="AD7" s="12">
        <v>84.615384615384613</v>
      </c>
      <c r="AE7" s="47">
        <v>5.6461538461538501</v>
      </c>
    </row>
    <row r="8" spans="1:31" s="4" customFormat="1" x14ac:dyDescent="0.2">
      <c r="A8" s="135"/>
      <c r="B8" s="57" t="s">
        <v>8</v>
      </c>
      <c r="C8" s="24" t="s">
        <v>21</v>
      </c>
      <c r="D8" s="61" t="s">
        <v>42</v>
      </c>
      <c r="E8" s="13">
        <f t="shared" si="0"/>
        <v>23</v>
      </c>
      <c r="F8" s="92"/>
      <c r="G8" s="92">
        <v>20</v>
      </c>
      <c r="H8" s="92"/>
      <c r="I8" s="92"/>
      <c r="J8" s="92">
        <v>3</v>
      </c>
      <c r="K8" s="14">
        <f t="shared" si="1"/>
        <v>100</v>
      </c>
      <c r="L8" s="14">
        <f t="shared" si="2"/>
        <v>86.956521739130437</v>
      </c>
      <c r="M8" s="97">
        <v>7.9050000000000002</v>
      </c>
      <c r="N8" s="112">
        <v>100</v>
      </c>
      <c r="O8" s="112">
        <v>96.774193548387103</v>
      </c>
      <c r="P8" s="122">
        <v>7.9266666666666703</v>
      </c>
      <c r="Q8" s="15">
        <v>100</v>
      </c>
      <c r="R8" s="14">
        <v>100</v>
      </c>
      <c r="S8" s="53">
        <v>8.0851851851851801</v>
      </c>
      <c r="T8" s="15">
        <v>90</v>
      </c>
      <c r="U8" s="16">
        <v>90</v>
      </c>
      <c r="V8" s="43">
        <v>6.5766666666666698</v>
      </c>
      <c r="W8" s="15">
        <v>86.666666666666671</v>
      </c>
      <c r="X8" s="16">
        <v>84.782608695652172</v>
      </c>
      <c r="Y8" s="43">
        <v>5.91777777777778</v>
      </c>
      <c r="Z8" s="15">
        <v>85</v>
      </c>
      <c r="AA8" s="16">
        <v>77.272727272727266</v>
      </c>
      <c r="AB8" s="43">
        <v>6.5949999999999998</v>
      </c>
      <c r="AC8" s="15">
        <v>86.666666666666671</v>
      </c>
      <c r="AD8" s="16">
        <v>81.25</v>
      </c>
      <c r="AE8" s="43">
        <v>6.1</v>
      </c>
    </row>
    <row r="9" spans="1:31" s="4" customFormat="1" x14ac:dyDescent="0.2">
      <c r="A9" s="135"/>
      <c r="B9" s="57" t="s">
        <v>8</v>
      </c>
      <c r="C9" s="24" t="s">
        <v>22</v>
      </c>
      <c r="D9" s="61" t="s">
        <v>43</v>
      </c>
      <c r="E9" s="13">
        <f t="shared" si="0"/>
        <v>24</v>
      </c>
      <c r="F9" s="92">
        <v>1</v>
      </c>
      <c r="G9" s="92">
        <v>21</v>
      </c>
      <c r="H9" s="92"/>
      <c r="I9" s="92">
        <v>2</v>
      </c>
      <c r="J9" s="92">
        <v>1</v>
      </c>
      <c r="K9" s="14">
        <f t="shared" si="1"/>
        <v>91.304347826086953</v>
      </c>
      <c r="L9" s="14">
        <f t="shared" si="2"/>
        <v>87.5</v>
      </c>
      <c r="M9" s="97">
        <v>6.74347826086957</v>
      </c>
      <c r="N9" s="112">
        <v>93.548387096774192</v>
      </c>
      <c r="O9" s="112">
        <v>93.548387096774192</v>
      </c>
      <c r="P9" s="122">
        <v>6.5645161290322598</v>
      </c>
      <c r="Q9" s="15">
        <v>100</v>
      </c>
      <c r="R9" s="14">
        <v>100</v>
      </c>
      <c r="S9" s="53">
        <v>6.7259259259259299</v>
      </c>
      <c r="T9" s="15">
        <v>86.666666666666671</v>
      </c>
      <c r="U9" s="16">
        <v>86.666666666666671</v>
      </c>
      <c r="V9" s="43">
        <v>6.4266666666666703</v>
      </c>
      <c r="W9" s="15">
        <v>85.365853658536579</v>
      </c>
      <c r="X9" s="16">
        <v>83.333333333333343</v>
      </c>
      <c r="Y9" s="43">
        <v>6.0682926829268302</v>
      </c>
      <c r="Z9" s="15">
        <v>79.166666666666657</v>
      </c>
      <c r="AA9" s="16">
        <v>79.166666666666657</v>
      </c>
      <c r="AB9" s="43">
        <v>6.1583333333333297</v>
      </c>
      <c r="AC9" s="15">
        <v>85.714285714285708</v>
      </c>
      <c r="AD9" s="16">
        <v>85.714285714285708</v>
      </c>
      <c r="AE9" s="43">
        <v>7.0285714285714302</v>
      </c>
    </row>
    <row r="10" spans="1:31" s="4" customFormat="1" x14ac:dyDescent="0.2">
      <c r="A10" s="135"/>
      <c r="B10" s="57" t="s">
        <v>8</v>
      </c>
      <c r="C10" s="24" t="s">
        <v>23</v>
      </c>
      <c r="D10" s="61" t="s">
        <v>44</v>
      </c>
      <c r="E10" s="13">
        <f t="shared" si="0"/>
        <v>25</v>
      </c>
      <c r="F10" s="92">
        <v>2</v>
      </c>
      <c r="G10" s="92">
        <v>22</v>
      </c>
      <c r="H10" s="92"/>
      <c r="I10" s="92">
        <v>1</v>
      </c>
      <c r="J10" s="92">
        <v>2</v>
      </c>
      <c r="K10" s="14">
        <f t="shared" si="1"/>
        <v>95.652173913043484</v>
      </c>
      <c r="L10" s="14">
        <f t="shared" si="2"/>
        <v>88</v>
      </c>
      <c r="M10" s="97">
        <v>7.3826086956521797</v>
      </c>
      <c r="N10" s="112">
        <v>96.666666666666671</v>
      </c>
      <c r="O10" s="112">
        <v>93.548387096774192</v>
      </c>
      <c r="P10" s="122">
        <v>7.15</v>
      </c>
      <c r="Q10" s="15">
        <v>96.428571428571431</v>
      </c>
      <c r="R10" s="14">
        <v>96.428571428571431</v>
      </c>
      <c r="S10" s="53">
        <v>6.1821428571428596</v>
      </c>
      <c r="T10" s="15">
        <v>88.461538461538453</v>
      </c>
      <c r="U10" s="16">
        <v>88.461538461538453</v>
      </c>
      <c r="V10" s="43">
        <v>6.1884615384615396</v>
      </c>
      <c r="W10" s="15">
        <v>83.333333333333343</v>
      </c>
      <c r="X10" s="16">
        <v>81.395348837209298</v>
      </c>
      <c r="Y10" s="43">
        <v>6.1119047619047597</v>
      </c>
      <c r="Z10" s="15">
        <v>81.818181818181827</v>
      </c>
      <c r="AA10" s="16">
        <v>78.260869565217391</v>
      </c>
      <c r="AB10" s="43">
        <v>6.2090909090909099</v>
      </c>
      <c r="AC10" s="15">
        <v>88.888888888888886</v>
      </c>
      <c r="AD10" s="16">
        <v>88.888888888888886</v>
      </c>
      <c r="AE10" s="43">
        <v>6.4611111111111104</v>
      </c>
    </row>
    <row r="11" spans="1:31" s="4" customFormat="1" x14ac:dyDescent="0.2">
      <c r="A11" s="135"/>
      <c r="B11" s="57" t="s">
        <v>8</v>
      </c>
      <c r="C11" s="24" t="s">
        <v>24</v>
      </c>
      <c r="D11" s="61" t="s">
        <v>45</v>
      </c>
      <c r="E11" s="13">
        <f t="shared" si="0"/>
        <v>23</v>
      </c>
      <c r="F11" s="92"/>
      <c r="G11" s="92">
        <v>20</v>
      </c>
      <c r="H11" s="92">
        <v>1</v>
      </c>
      <c r="I11" s="92"/>
      <c r="J11" s="92">
        <v>2</v>
      </c>
      <c r="K11" s="14">
        <f t="shared" si="1"/>
        <v>95.238095238095227</v>
      </c>
      <c r="L11" s="14">
        <f t="shared" si="2"/>
        <v>86.956521739130437</v>
      </c>
      <c r="M11" s="97">
        <v>6.93333333333333</v>
      </c>
      <c r="N11" s="112">
        <v>100</v>
      </c>
      <c r="O11" s="112">
        <v>96.774193548387103</v>
      </c>
      <c r="P11" s="122">
        <v>7.3366666666666696</v>
      </c>
      <c r="Q11" s="15">
        <v>100</v>
      </c>
      <c r="R11" s="14">
        <v>100</v>
      </c>
      <c r="S11" s="53">
        <v>7.1923076923076898</v>
      </c>
      <c r="T11" s="15">
        <v>96.296296296296291</v>
      </c>
      <c r="U11" s="16">
        <v>92.857142857142861</v>
      </c>
      <c r="V11" s="43">
        <v>6.9592592592592597</v>
      </c>
      <c r="W11" s="15">
        <v>93.023255813953483</v>
      </c>
      <c r="X11" s="16">
        <v>90.909090909090907</v>
      </c>
      <c r="Y11" s="43">
        <v>7.03488372093023</v>
      </c>
      <c r="Z11" s="15">
        <v>90.909090909090907</v>
      </c>
      <c r="AA11" s="16">
        <v>80</v>
      </c>
      <c r="AB11" s="43">
        <v>7.0227272727272698</v>
      </c>
      <c r="AC11" s="15">
        <v>93.75</v>
      </c>
      <c r="AD11" s="16">
        <v>93.75</v>
      </c>
      <c r="AE11" s="43">
        <v>7.53125</v>
      </c>
    </row>
    <row r="12" spans="1:31" s="4" customFormat="1" x14ac:dyDescent="0.2">
      <c r="A12" s="136"/>
      <c r="B12" s="59" t="s">
        <v>8</v>
      </c>
      <c r="C12" s="29" t="s">
        <v>25</v>
      </c>
      <c r="D12" s="62" t="s">
        <v>46</v>
      </c>
      <c r="E12" s="54">
        <f t="shared" si="0"/>
        <v>23</v>
      </c>
      <c r="F12" s="93"/>
      <c r="G12" s="95">
        <v>22</v>
      </c>
      <c r="H12" s="93"/>
      <c r="I12" s="93"/>
      <c r="J12" s="93">
        <v>1</v>
      </c>
      <c r="K12" s="18">
        <f t="shared" si="1"/>
        <v>100</v>
      </c>
      <c r="L12" s="18">
        <f t="shared" si="2"/>
        <v>95.652173913043484</v>
      </c>
      <c r="M12" s="31">
        <v>7.0818181818181802</v>
      </c>
      <c r="N12" s="118">
        <v>100</v>
      </c>
      <c r="O12" s="118">
        <v>96.774193548387103</v>
      </c>
      <c r="P12" s="119">
        <v>7.5</v>
      </c>
      <c r="Q12" s="19">
        <v>100</v>
      </c>
      <c r="R12" s="18">
        <v>100</v>
      </c>
      <c r="S12" s="53">
        <v>8.1576923076923098</v>
      </c>
      <c r="T12" s="19">
        <v>100</v>
      </c>
      <c r="U12" s="20">
        <v>92.857142857142861</v>
      </c>
      <c r="V12" s="44">
        <v>7.4269230769230798</v>
      </c>
      <c r="W12" s="19">
        <v>88.888888888888886</v>
      </c>
      <c r="X12" s="20">
        <v>88.888888888888886</v>
      </c>
      <c r="Y12" s="44">
        <v>6.4277777777777798</v>
      </c>
      <c r="Z12" s="19">
        <v>80</v>
      </c>
      <c r="AA12" s="20">
        <v>75</v>
      </c>
      <c r="AB12" s="44">
        <v>5.38</v>
      </c>
      <c r="AC12" s="19">
        <v>100</v>
      </c>
      <c r="AD12" s="20">
        <v>93.333333333333329</v>
      </c>
      <c r="AE12" s="44">
        <v>8.21428571428571</v>
      </c>
    </row>
    <row r="13" spans="1:31" s="4" customFormat="1" ht="12.75" customHeight="1" x14ac:dyDescent="0.2">
      <c r="A13" s="131" t="s">
        <v>7</v>
      </c>
      <c r="B13" s="38" t="s">
        <v>8</v>
      </c>
      <c r="C13" s="66" t="s">
        <v>52</v>
      </c>
      <c r="D13" s="60" t="s">
        <v>59</v>
      </c>
      <c r="E13" s="13">
        <f t="shared" si="0"/>
        <v>29</v>
      </c>
      <c r="F13" s="92"/>
      <c r="G13" s="92">
        <v>29</v>
      </c>
      <c r="H13" s="92"/>
      <c r="I13" s="92"/>
      <c r="J13" s="92"/>
      <c r="K13" s="14">
        <f t="shared" si="1"/>
        <v>100</v>
      </c>
      <c r="L13" s="14">
        <f t="shared" si="2"/>
        <v>100</v>
      </c>
      <c r="M13" s="97">
        <v>8.2103448275862103</v>
      </c>
      <c r="N13" s="116">
        <v>100</v>
      </c>
      <c r="O13" s="116">
        <v>100</v>
      </c>
      <c r="P13" s="123">
        <v>7.8269230769230802</v>
      </c>
      <c r="Q13" s="11">
        <v>100</v>
      </c>
      <c r="R13" s="10">
        <v>95.238095238095227</v>
      </c>
      <c r="S13" s="51">
        <v>7.915</v>
      </c>
      <c r="T13" s="72">
        <v>96.666666666666671</v>
      </c>
      <c r="U13" s="73">
        <v>96.666666666666671</v>
      </c>
      <c r="V13" s="47">
        <v>7.65</v>
      </c>
      <c r="W13" s="72">
        <v>100</v>
      </c>
      <c r="X13" s="73">
        <v>100</v>
      </c>
      <c r="Y13" s="47">
        <v>7.1687500000000002</v>
      </c>
      <c r="Z13" s="72">
        <v>100</v>
      </c>
      <c r="AA13" s="73">
        <v>100</v>
      </c>
      <c r="AB13" s="47">
        <v>8.07</v>
      </c>
      <c r="AC13" s="11"/>
      <c r="AD13" s="12"/>
      <c r="AE13" s="47"/>
    </row>
    <row r="14" spans="1:31" s="4" customFormat="1" x14ac:dyDescent="0.2">
      <c r="A14" s="132"/>
      <c r="B14" s="39" t="s">
        <v>8</v>
      </c>
      <c r="C14" s="67" t="s">
        <v>53</v>
      </c>
      <c r="D14" s="61" t="s">
        <v>60</v>
      </c>
      <c r="E14" s="13">
        <f t="shared" si="0"/>
        <v>30</v>
      </c>
      <c r="F14" s="92"/>
      <c r="G14" s="92">
        <v>30</v>
      </c>
      <c r="H14" s="92"/>
      <c r="I14" s="92"/>
      <c r="J14" s="92"/>
      <c r="K14" s="14">
        <f t="shared" si="1"/>
        <v>100</v>
      </c>
      <c r="L14" s="14">
        <f t="shared" si="2"/>
        <v>100</v>
      </c>
      <c r="M14" s="97">
        <v>6.7733333333333299</v>
      </c>
      <c r="N14" s="112">
        <v>100</v>
      </c>
      <c r="O14" s="112">
        <v>100</v>
      </c>
      <c r="P14" s="122">
        <v>7.05</v>
      </c>
      <c r="Q14" s="15">
        <v>100</v>
      </c>
      <c r="R14" s="14">
        <v>95</v>
      </c>
      <c r="S14" s="53">
        <v>7.0473684210526297</v>
      </c>
      <c r="T14" s="74">
        <v>100</v>
      </c>
      <c r="U14" s="75">
        <v>100</v>
      </c>
      <c r="V14" s="43">
        <v>6.6088235294117599</v>
      </c>
      <c r="W14" s="74">
        <v>100</v>
      </c>
      <c r="X14" s="75">
        <v>86.666666666666671</v>
      </c>
      <c r="Y14" s="43">
        <v>7.9230769230769198</v>
      </c>
      <c r="Z14" s="74">
        <v>100</v>
      </c>
      <c r="AA14" s="75">
        <v>100</v>
      </c>
      <c r="AB14" s="43">
        <v>6.78125</v>
      </c>
      <c r="AC14" s="15"/>
      <c r="AD14" s="16"/>
      <c r="AE14" s="43"/>
    </row>
    <row r="15" spans="1:31" s="4" customFormat="1" x14ac:dyDescent="0.2">
      <c r="A15" s="132"/>
      <c r="B15" s="39" t="s">
        <v>8</v>
      </c>
      <c r="C15" s="67" t="s">
        <v>73</v>
      </c>
      <c r="D15" s="61" t="s">
        <v>48</v>
      </c>
      <c r="E15" s="13">
        <f t="shared" si="0"/>
        <v>31</v>
      </c>
      <c r="F15" s="92"/>
      <c r="G15" s="92">
        <v>31</v>
      </c>
      <c r="H15" s="92"/>
      <c r="I15" s="92"/>
      <c r="J15" s="92"/>
      <c r="K15" s="14">
        <f t="shared" si="1"/>
        <v>100</v>
      </c>
      <c r="L15" s="14">
        <f t="shared" si="2"/>
        <v>100</v>
      </c>
      <c r="M15" s="97">
        <v>7.00322580645161</v>
      </c>
      <c r="N15" s="112">
        <v>100</v>
      </c>
      <c r="O15" s="112">
        <v>100</v>
      </c>
      <c r="P15" s="122">
        <v>6.6521739130434803</v>
      </c>
      <c r="Q15" s="15">
        <v>100</v>
      </c>
      <c r="R15" s="14">
        <v>100</v>
      </c>
      <c r="S15" s="53">
        <v>6.3</v>
      </c>
      <c r="T15" s="137" t="s">
        <v>75</v>
      </c>
      <c r="U15" s="138"/>
      <c r="V15" s="139"/>
      <c r="W15" s="15">
        <v>100</v>
      </c>
      <c r="X15" s="16">
        <v>93.333333333333329</v>
      </c>
      <c r="Y15" s="43">
        <v>6.5142857142857098</v>
      </c>
      <c r="Z15" s="15">
        <v>100</v>
      </c>
      <c r="AA15" s="16">
        <v>100</v>
      </c>
      <c r="AB15" s="43">
        <v>7.5266666666666699</v>
      </c>
      <c r="AC15" s="15"/>
      <c r="AD15" s="16"/>
      <c r="AE15" s="43"/>
    </row>
    <row r="16" spans="1:31" s="4" customFormat="1" x14ac:dyDescent="0.2">
      <c r="A16" s="132"/>
      <c r="B16" s="59" t="s">
        <v>8</v>
      </c>
      <c r="C16" s="29" t="s">
        <v>72</v>
      </c>
      <c r="D16" s="62" t="s">
        <v>27</v>
      </c>
      <c r="E16" s="54">
        <f t="shared" si="0"/>
        <v>30</v>
      </c>
      <c r="F16" s="93"/>
      <c r="G16" s="95">
        <v>29</v>
      </c>
      <c r="H16" s="93">
        <v>1</v>
      </c>
      <c r="I16" s="93"/>
      <c r="J16" s="93"/>
      <c r="K16" s="18">
        <f t="shared" si="1"/>
        <v>96.666666666666671</v>
      </c>
      <c r="L16" s="18">
        <f t="shared" si="2"/>
        <v>96.666666666666671</v>
      </c>
      <c r="M16" s="31">
        <v>6.7366666666666699</v>
      </c>
      <c r="N16" s="118">
        <v>100</v>
      </c>
      <c r="O16" s="118">
        <v>100</v>
      </c>
      <c r="P16" s="119">
        <v>6.80833333333333</v>
      </c>
      <c r="Q16" s="19">
        <v>100</v>
      </c>
      <c r="R16" s="18">
        <v>100</v>
      </c>
      <c r="S16" s="53">
        <v>7.2210526315789503</v>
      </c>
      <c r="T16" s="137" t="s">
        <v>75</v>
      </c>
      <c r="U16" s="138"/>
      <c r="V16" s="139"/>
      <c r="W16" s="19">
        <v>93.75</v>
      </c>
      <c r="X16" s="20">
        <v>93.75</v>
      </c>
      <c r="Y16" s="44">
        <v>7.05</v>
      </c>
      <c r="Z16" s="19">
        <v>100</v>
      </c>
      <c r="AA16" s="20">
        <v>100</v>
      </c>
      <c r="AB16" s="44">
        <v>7.4090909090909101</v>
      </c>
      <c r="AC16" s="19"/>
      <c r="AD16" s="20"/>
      <c r="AE16" s="44"/>
    </row>
    <row r="17" spans="1:31" s="4" customFormat="1" x14ac:dyDescent="0.2">
      <c r="A17" s="131" t="s">
        <v>7</v>
      </c>
      <c r="B17" s="78" t="s">
        <v>11</v>
      </c>
      <c r="C17" s="79" t="s">
        <v>50</v>
      </c>
      <c r="D17" s="89" t="s">
        <v>38</v>
      </c>
      <c r="E17" s="13">
        <f t="shared" ref="E17:E18" si="3">G17+H17+I17+J17</f>
        <v>18</v>
      </c>
      <c r="F17" s="92"/>
      <c r="G17" s="92">
        <v>16</v>
      </c>
      <c r="H17" s="92"/>
      <c r="I17" s="92">
        <v>2</v>
      </c>
      <c r="J17" s="92"/>
      <c r="K17" s="14">
        <f t="shared" ref="K17" si="4">(G17/(G17+H17+I17)*100)</f>
        <v>88.888888888888886</v>
      </c>
      <c r="L17" s="14">
        <f t="shared" ref="L17" si="5">(G17/(G17+H17+I17+J17)*100)</f>
        <v>88.888888888888886</v>
      </c>
      <c r="M17" s="30">
        <v>6.49444444444444</v>
      </c>
      <c r="N17" s="126">
        <v>100</v>
      </c>
      <c r="O17" s="126">
        <v>100</v>
      </c>
      <c r="P17" s="124">
        <v>8.1999999999999993</v>
      </c>
      <c r="Q17" s="70">
        <v>100</v>
      </c>
      <c r="R17" s="27">
        <v>100</v>
      </c>
      <c r="S17" s="51">
        <v>6.16</v>
      </c>
      <c r="T17" s="84">
        <v>85.714285714285708</v>
      </c>
      <c r="U17" s="85">
        <v>85.714285714285708</v>
      </c>
      <c r="V17" s="86">
        <v>6.9</v>
      </c>
      <c r="W17" s="70"/>
      <c r="X17" s="71"/>
      <c r="Y17" s="42"/>
      <c r="Z17" s="70">
        <v>100</v>
      </c>
      <c r="AA17" s="71">
        <v>75</v>
      </c>
      <c r="AB17" s="42">
        <v>8.1999999999999993</v>
      </c>
      <c r="AC17" s="70">
        <v>100</v>
      </c>
      <c r="AD17" s="71">
        <v>100</v>
      </c>
      <c r="AE17" s="42">
        <v>7.95</v>
      </c>
    </row>
    <row r="18" spans="1:31" s="4" customFormat="1" x14ac:dyDescent="0.2">
      <c r="A18" s="132"/>
      <c r="B18" s="39" t="s">
        <v>11</v>
      </c>
      <c r="C18" s="67" t="s">
        <v>51</v>
      </c>
      <c r="D18" s="61" t="s">
        <v>67</v>
      </c>
      <c r="E18" s="13">
        <f t="shared" si="3"/>
        <v>0</v>
      </c>
      <c r="F18" s="92"/>
      <c r="G18" s="92"/>
      <c r="H18" s="92"/>
      <c r="I18" s="92"/>
      <c r="J18" s="92"/>
      <c r="K18" s="14"/>
      <c r="L18" s="14"/>
      <c r="M18" s="30"/>
      <c r="N18" s="113">
        <v>100</v>
      </c>
      <c r="O18" s="113">
        <v>100</v>
      </c>
      <c r="P18" s="110">
        <v>8.0500000000000007</v>
      </c>
      <c r="Q18" s="15">
        <v>88.888888888888886</v>
      </c>
      <c r="R18" s="14">
        <v>88.888888888888886</v>
      </c>
      <c r="S18" s="53">
        <v>7</v>
      </c>
      <c r="T18" s="15">
        <v>100</v>
      </c>
      <c r="U18" s="16">
        <v>100</v>
      </c>
      <c r="V18" s="43">
        <v>9.2166666666666703</v>
      </c>
      <c r="W18" s="15">
        <v>75</v>
      </c>
      <c r="X18" s="16">
        <v>75</v>
      </c>
      <c r="Y18" s="43">
        <v>7</v>
      </c>
      <c r="Z18" s="15">
        <v>100</v>
      </c>
      <c r="AA18" s="16">
        <v>100</v>
      </c>
      <c r="AB18" s="43">
        <v>8.5</v>
      </c>
      <c r="AC18" s="15"/>
      <c r="AD18" s="16"/>
      <c r="AE18" s="43"/>
    </row>
    <row r="19" spans="1:31" s="4" customFormat="1" x14ac:dyDescent="0.2">
      <c r="A19" s="132"/>
      <c r="B19" s="39" t="s">
        <v>11</v>
      </c>
      <c r="C19" s="67" t="s">
        <v>54</v>
      </c>
      <c r="D19" s="61" t="s">
        <v>61</v>
      </c>
      <c r="E19" s="13">
        <f t="shared" si="0"/>
        <v>15</v>
      </c>
      <c r="F19" s="92"/>
      <c r="G19" s="92">
        <v>15</v>
      </c>
      <c r="H19" s="92"/>
      <c r="I19" s="92"/>
      <c r="J19" s="92"/>
      <c r="K19" s="14">
        <f t="shared" si="1"/>
        <v>100</v>
      </c>
      <c r="L19" s="14">
        <f t="shared" si="2"/>
        <v>100</v>
      </c>
      <c r="M19" s="30">
        <v>8.4733333333333292</v>
      </c>
      <c r="N19" s="113">
        <v>100</v>
      </c>
      <c r="O19" s="113">
        <v>100</v>
      </c>
      <c r="P19" s="110">
        <v>7.6739130434782599</v>
      </c>
      <c r="Q19" s="15">
        <v>100</v>
      </c>
      <c r="R19" s="14">
        <v>94.73684210526315</v>
      </c>
      <c r="S19" s="53">
        <v>7.5833333333333304</v>
      </c>
      <c r="T19" s="74">
        <v>100</v>
      </c>
      <c r="U19" s="75">
        <v>100</v>
      </c>
      <c r="V19" s="43">
        <v>8.4749999999999996</v>
      </c>
      <c r="W19" s="74">
        <v>100</v>
      </c>
      <c r="X19" s="75">
        <v>100</v>
      </c>
      <c r="Y19" s="43">
        <v>8.1181818181818208</v>
      </c>
      <c r="Z19" s="74">
        <v>100</v>
      </c>
      <c r="AA19" s="75">
        <v>90</v>
      </c>
      <c r="AB19" s="43">
        <v>8.3666666666666707</v>
      </c>
      <c r="AC19" s="15"/>
      <c r="AD19" s="16"/>
      <c r="AE19" s="43"/>
    </row>
    <row r="20" spans="1:31" s="4" customFormat="1" x14ac:dyDescent="0.2">
      <c r="A20" s="132"/>
      <c r="B20" s="39" t="s">
        <v>11</v>
      </c>
      <c r="C20" s="67" t="s">
        <v>55</v>
      </c>
      <c r="D20" s="61" t="s">
        <v>62</v>
      </c>
      <c r="E20" s="13">
        <f t="shared" si="0"/>
        <v>19</v>
      </c>
      <c r="F20" s="92"/>
      <c r="G20" s="92">
        <v>18</v>
      </c>
      <c r="H20" s="92">
        <v>1</v>
      </c>
      <c r="I20" s="92"/>
      <c r="J20" s="92"/>
      <c r="K20" s="14">
        <f t="shared" si="1"/>
        <v>94.73684210526315</v>
      </c>
      <c r="L20" s="14">
        <f t="shared" si="2"/>
        <v>94.73684210526315</v>
      </c>
      <c r="M20" s="30">
        <v>7.26842105263158</v>
      </c>
      <c r="N20" s="113">
        <v>100</v>
      </c>
      <c r="O20" s="113">
        <v>92.857142857142861</v>
      </c>
      <c r="P20" s="110">
        <v>8.0307692307692307</v>
      </c>
      <c r="Q20" s="15">
        <v>100</v>
      </c>
      <c r="R20" s="14">
        <v>100</v>
      </c>
      <c r="S20" s="53">
        <v>7.4083333333333297</v>
      </c>
      <c r="T20" s="74">
        <v>100</v>
      </c>
      <c r="U20" s="75">
        <v>94.117647058823522</v>
      </c>
      <c r="V20" s="43">
        <v>7.25</v>
      </c>
      <c r="W20" s="74">
        <v>91.666666666666657</v>
      </c>
      <c r="X20" s="75">
        <v>91.666666666666657</v>
      </c>
      <c r="Y20" s="43">
        <v>7</v>
      </c>
      <c r="Z20" s="74">
        <v>100</v>
      </c>
      <c r="AA20" s="75">
        <v>100</v>
      </c>
      <c r="AB20" s="43">
        <v>7.3181818181818201</v>
      </c>
      <c r="AC20" s="15"/>
      <c r="AD20" s="16"/>
      <c r="AE20" s="43"/>
    </row>
    <row r="21" spans="1:31" s="4" customFormat="1" x14ac:dyDescent="0.2">
      <c r="A21" s="132"/>
      <c r="B21" s="39" t="s">
        <v>11</v>
      </c>
      <c r="C21" s="67" t="s">
        <v>56</v>
      </c>
      <c r="D21" s="61" t="s">
        <v>63</v>
      </c>
      <c r="E21" s="13">
        <f t="shared" ref="E21:E23" si="6">G21+H21+I21+J21</f>
        <v>18</v>
      </c>
      <c r="F21" s="92"/>
      <c r="G21" s="92">
        <v>18</v>
      </c>
      <c r="H21" s="92"/>
      <c r="I21" s="92"/>
      <c r="J21" s="92"/>
      <c r="K21" s="14">
        <f t="shared" ref="K21" si="7">(G21/(G21+H21+I21)*100)</f>
        <v>100</v>
      </c>
      <c r="L21" s="14">
        <f t="shared" ref="L21" si="8">(G21/(G21+H21+I21+J21)*100)</f>
        <v>100</v>
      </c>
      <c r="M21" s="30">
        <v>8.9888888888888907</v>
      </c>
      <c r="N21" s="113">
        <v>100</v>
      </c>
      <c r="O21" s="113">
        <v>100</v>
      </c>
      <c r="P21" s="110">
        <v>8.7352941176470598</v>
      </c>
      <c r="Q21" s="15">
        <v>100</v>
      </c>
      <c r="R21" s="14">
        <v>100</v>
      </c>
      <c r="S21" s="53">
        <v>8.21428571428571</v>
      </c>
      <c r="T21" s="74">
        <v>100</v>
      </c>
      <c r="U21" s="75">
        <v>100</v>
      </c>
      <c r="V21" s="43">
        <v>8.5117647058823493</v>
      </c>
      <c r="W21" s="74">
        <v>100</v>
      </c>
      <c r="X21" s="75">
        <v>100</v>
      </c>
      <c r="Y21" s="43">
        <v>8.75</v>
      </c>
      <c r="Z21" s="74">
        <v>100</v>
      </c>
      <c r="AA21" s="75">
        <v>87.5</v>
      </c>
      <c r="AB21" s="43">
        <v>8.71428571428571</v>
      </c>
      <c r="AC21" s="15"/>
      <c r="AD21" s="16"/>
      <c r="AE21" s="43"/>
    </row>
    <row r="22" spans="1:31" s="4" customFormat="1" x14ac:dyDescent="0.2">
      <c r="A22" s="132"/>
      <c r="B22" s="39" t="s">
        <v>11</v>
      </c>
      <c r="C22" s="67" t="s">
        <v>57</v>
      </c>
      <c r="D22" s="68" t="s">
        <v>78</v>
      </c>
      <c r="E22" s="13"/>
      <c r="F22" s="52"/>
      <c r="G22" s="22"/>
      <c r="H22" s="22"/>
      <c r="I22" s="22"/>
      <c r="J22" s="22"/>
      <c r="K22" s="14"/>
      <c r="L22" s="14"/>
      <c r="M22" s="30"/>
      <c r="N22" s="113"/>
      <c r="O22" s="113"/>
      <c r="P22" s="110"/>
      <c r="Q22" s="15"/>
      <c r="R22" s="14"/>
      <c r="S22" s="53"/>
      <c r="T22" s="74">
        <v>85.714285714285708</v>
      </c>
      <c r="U22" s="75">
        <v>80</v>
      </c>
      <c r="V22" s="43">
        <v>7.04285714285714</v>
      </c>
      <c r="W22" s="74">
        <v>57.142857142857139</v>
      </c>
      <c r="X22" s="75">
        <v>57.142857142857139</v>
      </c>
      <c r="Y22" s="43">
        <v>5.5857142857142899</v>
      </c>
      <c r="Z22" s="74">
        <v>85.714285714285708</v>
      </c>
      <c r="AA22" s="75">
        <v>85.714285714285708</v>
      </c>
      <c r="AB22" s="43">
        <v>5.9714285714285698</v>
      </c>
      <c r="AC22" s="15"/>
      <c r="AD22" s="16"/>
      <c r="AE22" s="43"/>
    </row>
    <row r="23" spans="1:31" s="4" customFormat="1" x14ac:dyDescent="0.2">
      <c r="A23" s="133"/>
      <c r="B23" s="40" t="s">
        <v>11</v>
      </c>
      <c r="C23" s="69" t="s">
        <v>58</v>
      </c>
      <c r="D23" s="62" t="s">
        <v>64</v>
      </c>
      <c r="E23" s="17">
        <f t="shared" si="6"/>
        <v>15</v>
      </c>
      <c r="F23" s="23"/>
      <c r="G23" s="93">
        <v>15</v>
      </c>
      <c r="H23" s="93"/>
      <c r="I23" s="93"/>
      <c r="J23" s="93"/>
      <c r="K23" s="18">
        <f t="shared" ref="K23" si="9">(G23/(G23+H23+I23)*100)</f>
        <v>100</v>
      </c>
      <c r="L23" s="18">
        <f t="shared" ref="L23" si="10">(G23/(G23+H23+I23+J23)*100)</f>
        <v>100</v>
      </c>
      <c r="M23" s="31">
        <v>7.5266666666666699</v>
      </c>
      <c r="N23" s="117">
        <v>100</v>
      </c>
      <c r="O23" s="118">
        <v>88.888888888888886</v>
      </c>
      <c r="P23" s="119">
        <v>8.1750000000000007</v>
      </c>
      <c r="Q23" s="90">
        <v>100</v>
      </c>
      <c r="R23" s="81">
        <v>100</v>
      </c>
      <c r="S23" s="82">
        <v>7.31666666666667</v>
      </c>
      <c r="T23" s="76">
        <v>91.666666666666657</v>
      </c>
      <c r="U23" s="77">
        <v>91.666666666666657</v>
      </c>
      <c r="V23" s="44">
        <v>6.8250000000000002</v>
      </c>
      <c r="W23" s="76">
        <v>100</v>
      </c>
      <c r="X23" s="77">
        <v>100</v>
      </c>
      <c r="Y23" s="44">
        <v>7.85</v>
      </c>
      <c r="Z23" s="76">
        <v>100</v>
      </c>
      <c r="AA23" s="77">
        <v>100</v>
      </c>
      <c r="AB23" s="44">
        <v>6.70714285714286</v>
      </c>
      <c r="AC23" s="19"/>
      <c r="AD23" s="20"/>
      <c r="AE23" s="44"/>
    </row>
    <row r="24" spans="1:31" s="5" customFormat="1" ht="12.75" customHeight="1" x14ac:dyDescent="0.2">
      <c r="A24" s="26" t="s">
        <v>14</v>
      </c>
      <c r="C24" s="49"/>
      <c r="D24" s="6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V24" s="45"/>
      <c r="Y24" s="45"/>
      <c r="AB24" s="45"/>
      <c r="AE24" s="45"/>
    </row>
    <row r="25" spans="1:31" s="5" customFormat="1" x14ac:dyDescent="0.2">
      <c r="A25" s="26" t="s">
        <v>16</v>
      </c>
      <c r="C25" s="24"/>
      <c r="D25" s="6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V25" s="45"/>
      <c r="Y25" s="45"/>
      <c r="AB25" s="45"/>
      <c r="AE25" s="45"/>
    </row>
    <row r="26" spans="1:31" ht="11.25" x14ac:dyDescent="0.2"/>
    <row r="27" spans="1:31" s="2" customFormat="1" ht="15.75" x14ac:dyDescent="0.25">
      <c r="A27" s="1" t="s">
        <v>17</v>
      </c>
      <c r="B27" s="1"/>
      <c r="C27" s="1"/>
      <c r="H27" s="3"/>
      <c r="I27" s="3"/>
      <c r="J27" s="3"/>
    </row>
    <row r="28" spans="1:31" s="4" customFormat="1" x14ac:dyDescent="0.2">
      <c r="E28" s="130" t="s">
        <v>79</v>
      </c>
      <c r="F28" s="130"/>
      <c r="G28" s="130"/>
      <c r="H28" s="130"/>
      <c r="I28" s="130"/>
      <c r="J28" s="130"/>
      <c r="K28" s="130"/>
      <c r="L28" s="130"/>
      <c r="M28" s="130"/>
      <c r="N28" s="130" t="s">
        <v>76</v>
      </c>
      <c r="O28" s="130"/>
      <c r="P28" s="130"/>
      <c r="Q28" s="130" t="s">
        <v>71</v>
      </c>
      <c r="R28" s="130"/>
      <c r="S28" s="130"/>
      <c r="T28" s="130" t="s">
        <v>70</v>
      </c>
      <c r="U28" s="130"/>
      <c r="V28" s="130"/>
      <c r="W28" s="130" t="s">
        <v>65</v>
      </c>
      <c r="X28" s="130"/>
      <c r="Y28" s="130"/>
      <c r="Z28" s="130" t="s">
        <v>49</v>
      </c>
      <c r="AA28" s="130"/>
      <c r="AB28" s="130"/>
      <c r="AC28" s="130" t="s">
        <v>19</v>
      </c>
      <c r="AD28" s="130"/>
      <c r="AE28" s="130"/>
    </row>
    <row r="29" spans="1:31" s="4" customFormat="1" ht="35.1" customHeight="1" x14ac:dyDescent="0.2">
      <c r="D29" s="32"/>
      <c r="E29" s="33" t="s">
        <v>3</v>
      </c>
      <c r="F29" s="34" t="s">
        <v>15</v>
      </c>
      <c r="G29" s="35" t="s">
        <v>1</v>
      </c>
      <c r="H29" s="35" t="s">
        <v>10</v>
      </c>
      <c r="I29" s="36" t="s">
        <v>2</v>
      </c>
      <c r="J29" s="35" t="s">
        <v>9</v>
      </c>
      <c r="K29" s="35" t="s">
        <v>12</v>
      </c>
      <c r="L29" s="35" t="s">
        <v>13</v>
      </c>
      <c r="M29" s="37" t="s">
        <v>0</v>
      </c>
      <c r="N29" s="128" t="s">
        <v>12</v>
      </c>
      <c r="O29" s="125" t="s">
        <v>13</v>
      </c>
      <c r="P29" s="21" t="s">
        <v>0</v>
      </c>
      <c r="Q29" s="120" t="s">
        <v>12</v>
      </c>
      <c r="R29" s="35" t="s">
        <v>13</v>
      </c>
      <c r="S29" s="37" t="s">
        <v>0</v>
      </c>
      <c r="T29" s="35" t="s">
        <v>12</v>
      </c>
      <c r="U29" s="35" t="s">
        <v>13</v>
      </c>
      <c r="V29" s="46" t="s">
        <v>0</v>
      </c>
      <c r="W29" s="35" t="s">
        <v>12</v>
      </c>
      <c r="X29" s="35" t="s">
        <v>13</v>
      </c>
      <c r="Y29" s="46" t="s">
        <v>0</v>
      </c>
      <c r="Z29" s="35" t="s">
        <v>12</v>
      </c>
      <c r="AA29" s="35" t="s">
        <v>13</v>
      </c>
      <c r="AB29" s="46" t="s">
        <v>0</v>
      </c>
      <c r="AC29" s="35" t="s">
        <v>12</v>
      </c>
      <c r="AD29" s="35" t="s">
        <v>13</v>
      </c>
      <c r="AE29" s="46" t="s">
        <v>0</v>
      </c>
    </row>
    <row r="30" spans="1:31" s="4" customFormat="1" ht="12.75" customHeight="1" x14ac:dyDescent="0.2">
      <c r="A30" s="131" t="s">
        <v>6</v>
      </c>
      <c r="B30" s="38" t="s">
        <v>8</v>
      </c>
      <c r="C30" s="66" t="s">
        <v>28</v>
      </c>
      <c r="D30" s="63" t="s">
        <v>35</v>
      </c>
      <c r="E30" s="103">
        <f t="shared" ref="E30:E36" si="11">G30+H30+I30+J30</f>
        <v>22</v>
      </c>
      <c r="F30" s="91"/>
      <c r="G30" s="91">
        <v>20</v>
      </c>
      <c r="H30" s="91"/>
      <c r="I30" s="91">
        <v>1</v>
      </c>
      <c r="J30" s="91">
        <v>1</v>
      </c>
      <c r="K30" s="10">
        <f t="shared" ref="K30:K34" si="12">(G30/(G30+H30+I30)*100)</f>
        <v>95.238095238095227</v>
      </c>
      <c r="L30" s="10">
        <f t="shared" ref="L30:L34" si="13">(G30/(G30+H30+I30+J30)*100)</f>
        <v>90.909090909090907</v>
      </c>
      <c r="M30" s="96">
        <v>6.6190476190476204</v>
      </c>
      <c r="N30" s="116">
        <v>100</v>
      </c>
      <c r="O30" s="116">
        <v>100</v>
      </c>
      <c r="P30" s="123">
        <v>6.9933333333333296</v>
      </c>
      <c r="Q30" s="94">
        <v>92.857142857142861</v>
      </c>
      <c r="R30" s="50">
        <v>92.857142857142861</v>
      </c>
      <c r="S30" s="51">
        <v>6.4285714285714297</v>
      </c>
      <c r="T30" s="87">
        <v>92.307692307692307</v>
      </c>
      <c r="U30" s="12">
        <v>88.888888888888886</v>
      </c>
      <c r="V30" s="47">
        <v>6.5807692307692296</v>
      </c>
      <c r="W30" s="11">
        <v>94.444444444444443</v>
      </c>
      <c r="X30" s="12">
        <v>89.473684210526315</v>
      </c>
      <c r="Y30" s="47">
        <v>6.5527777777777798</v>
      </c>
      <c r="Z30" s="11">
        <v>78.94736842105263</v>
      </c>
      <c r="AA30" s="12">
        <v>78.94736842105263</v>
      </c>
      <c r="AB30" s="47">
        <v>5.0473684210526297</v>
      </c>
      <c r="AC30" s="11">
        <v>100</v>
      </c>
      <c r="AD30" s="12">
        <v>100</v>
      </c>
      <c r="AE30" s="47">
        <v>7.8</v>
      </c>
    </row>
    <row r="31" spans="1:31" s="4" customFormat="1" x14ac:dyDescent="0.2">
      <c r="A31" s="132"/>
      <c r="B31" s="39" t="s">
        <v>8</v>
      </c>
      <c r="C31" s="67" t="s">
        <v>29</v>
      </c>
      <c r="D31" s="64" t="s">
        <v>77</v>
      </c>
      <c r="E31" s="104">
        <f t="shared" si="11"/>
        <v>21</v>
      </c>
      <c r="F31" s="92"/>
      <c r="G31" s="92">
        <v>20</v>
      </c>
      <c r="H31" s="92"/>
      <c r="I31" s="92"/>
      <c r="J31" s="92">
        <v>1</v>
      </c>
      <c r="K31" s="14">
        <f t="shared" si="12"/>
        <v>100</v>
      </c>
      <c r="L31" s="14">
        <f t="shared" si="13"/>
        <v>95.238095238095227</v>
      </c>
      <c r="M31" s="97">
        <v>7.2</v>
      </c>
      <c r="N31" s="112">
        <v>100</v>
      </c>
      <c r="O31" s="112">
        <v>100</v>
      </c>
      <c r="P31" s="122">
        <v>6.4193548387096797</v>
      </c>
      <c r="Q31" s="15">
        <v>100</v>
      </c>
      <c r="R31" s="14">
        <v>96.15384615384616</v>
      </c>
      <c r="S31" s="53">
        <v>7.0519999999999996</v>
      </c>
      <c r="T31" s="88">
        <v>95.652173913043484</v>
      </c>
      <c r="U31" s="16">
        <v>95.652173913043484</v>
      </c>
      <c r="V31" s="43">
        <v>6.4565217391304301</v>
      </c>
      <c r="W31" s="15">
        <v>100</v>
      </c>
      <c r="X31" s="16">
        <v>89.743589743589752</v>
      </c>
      <c r="Y31" s="43">
        <v>6.9142857142857101</v>
      </c>
      <c r="Z31" s="15">
        <v>93.75</v>
      </c>
      <c r="AA31" s="16">
        <v>78.94736842105263</v>
      </c>
      <c r="AB31" s="43">
        <v>6.8687500000000004</v>
      </c>
      <c r="AC31" s="15">
        <v>100</v>
      </c>
      <c r="AD31" s="16">
        <v>100</v>
      </c>
      <c r="AE31" s="43">
        <v>7.2312500000000002</v>
      </c>
    </row>
    <row r="32" spans="1:31" s="4" customFormat="1" x14ac:dyDescent="0.2">
      <c r="A32" s="132"/>
      <c r="B32" s="39" t="s">
        <v>8</v>
      </c>
      <c r="C32" s="67" t="s">
        <v>30</v>
      </c>
      <c r="D32" s="64" t="s">
        <v>36</v>
      </c>
      <c r="E32" s="104">
        <f t="shared" si="11"/>
        <v>22</v>
      </c>
      <c r="F32" s="92">
        <v>1</v>
      </c>
      <c r="G32" s="92">
        <v>21</v>
      </c>
      <c r="H32" s="92"/>
      <c r="I32" s="92"/>
      <c r="J32" s="92">
        <v>1</v>
      </c>
      <c r="K32" s="14">
        <f t="shared" si="12"/>
        <v>100</v>
      </c>
      <c r="L32" s="14">
        <f t="shared" si="13"/>
        <v>95.454545454545453</v>
      </c>
      <c r="M32" s="97">
        <v>7.8</v>
      </c>
      <c r="N32" s="112">
        <v>96.666666666666671</v>
      </c>
      <c r="O32" s="112">
        <v>96.666666666666671</v>
      </c>
      <c r="P32" s="122">
        <v>7.3533333333333299</v>
      </c>
      <c r="Q32" s="15">
        <v>96.15384615384616</v>
      </c>
      <c r="R32" s="14">
        <v>92.592592592592595</v>
      </c>
      <c r="S32" s="53">
        <v>6.7153846153846199</v>
      </c>
      <c r="T32" s="88">
        <v>95.833333333333343</v>
      </c>
      <c r="U32" s="16">
        <v>95.833333333333343</v>
      </c>
      <c r="V32" s="43">
        <v>7.1458333333333304</v>
      </c>
      <c r="W32" s="15">
        <v>100</v>
      </c>
      <c r="X32" s="16">
        <v>92.10526315789474</v>
      </c>
      <c r="Y32" s="43">
        <v>7.96</v>
      </c>
      <c r="Z32" s="15">
        <v>88.888888888888886</v>
      </c>
      <c r="AA32" s="16">
        <v>80</v>
      </c>
      <c r="AB32" s="43">
        <v>7.55</v>
      </c>
      <c r="AC32" s="15">
        <v>93.75</v>
      </c>
      <c r="AD32" s="16">
        <v>93.75</v>
      </c>
      <c r="AE32" s="43">
        <v>6.6812500000000004</v>
      </c>
    </row>
    <row r="33" spans="1:31" s="4" customFormat="1" x14ac:dyDescent="0.2">
      <c r="A33" s="132"/>
      <c r="B33" s="29" t="s">
        <v>8</v>
      </c>
      <c r="C33" s="29" t="s">
        <v>74</v>
      </c>
      <c r="D33" s="108" t="s">
        <v>47</v>
      </c>
      <c r="E33" s="105">
        <f t="shared" si="11"/>
        <v>27</v>
      </c>
      <c r="F33" s="93">
        <v>5</v>
      </c>
      <c r="G33" s="93">
        <v>21</v>
      </c>
      <c r="H33" s="93"/>
      <c r="I33" s="93">
        <v>6</v>
      </c>
      <c r="J33" s="93"/>
      <c r="K33" s="18">
        <f>(G33/(G33+H33+I33)*100)</f>
        <v>77.777777777777786</v>
      </c>
      <c r="L33" s="18">
        <f t="shared" si="13"/>
        <v>77.777777777777786</v>
      </c>
      <c r="M33" s="102">
        <v>5.3222222222222202</v>
      </c>
      <c r="N33" s="114">
        <v>87.878787878787875</v>
      </c>
      <c r="O33" s="115">
        <v>87.878787878787875</v>
      </c>
      <c r="P33" s="127">
        <v>5.5</v>
      </c>
      <c r="Q33" s="83">
        <v>77.41935483870968</v>
      </c>
      <c r="R33" s="55">
        <v>75</v>
      </c>
      <c r="S33" s="56">
        <v>4.9903225806451603</v>
      </c>
      <c r="T33" s="140" t="s">
        <v>75</v>
      </c>
      <c r="U33" s="141"/>
      <c r="V33" s="142"/>
      <c r="W33" s="19">
        <v>84.375</v>
      </c>
      <c r="X33" s="20">
        <v>81.818181818181827</v>
      </c>
      <c r="Y33" s="44">
        <v>5.4031250000000002</v>
      </c>
      <c r="Z33" s="19">
        <v>100</v>
      </c>
      <c r="AA33" s="20">
        <v>90.909090909090907</v>
      </c>
      <c r="AB33" s="44">
        <v>7.33</v>
      </c>
      <c r="AC33" s="19">
        <v>92.307692307692307</v>
      </c>
      <c r="AD33" s="20">
        <v>92.307692307692307</v>
      </c>
      <c r="AE33" s="44">
        <v>6.6153846153846203</v>
      </c>
    </row>
    <row r="34" spans="1:31" s="4" customFormat="1" x14ac:dyDescent="0.2">
      <c r="A34" s="132"/>
      <c r="B34" s="39" t="s">
        <v>11</v>
      </c>
      <c r="C34" s="67" t="s">
        <v>31</v>
      </c>
      <c r="D34" s="64" t="s">
        <v>37</v>
      </c>
      <c r="E34" s="106">
        <f t="shared" si="11"/>
        <v>20</v>
      </c>
      <c r="F34" s="100"/>
      <c r="G34" s="100">
        <v>20</v>
      </c>
      <c r="H34" s="100"/>
      <c r="I34" s="100"/>
      <c r="J34" s="100"/>
      <c r="K34" s="27">
        <f t="shared" si="12"/>
        <v>100</v>
      </c>
      <c r="L34" s="27">
        <f t="shared" si="13"/>
        <v>100</v>
      </c>
      <c r="M34" s="101">
        <v>8.3350000000000009</v>
      </c>
      <c r="N34" s="116">
        <v>100</v>
      </c>
      <c r="O34" s="116">
        <v>100</v>
      </c>
      <c r="P34" s="123">
        <v>8.3818181818181792</v>
      </c>
      <c r="Q34" s="70">
        <v>92.857142857142861</v>
      </c>
      <c r="R34" s="27">
        <v>92.857142857142861</v>
      </c>
      <c r="S34" s="80">
        <v>8.28571428571429</v>
      </c>
      <c r="T34" s="70">
        <v>100</v>
      </c>
      <c r="U34" s="71">
        <v>100</v>
      </c>
      <c r="V34" s="42">
        <v>6.9833333333333298</v>
      </c>
      <c r="W34" s="15">
        <v>96.969696969696969</v>
      </c>
      <c r="X34" s="16">
        <v>96.969696969696969</v>
      </c>
      <c r="Y34" s="43">
        <v>7.2121212121212102</v>
      </c>
      <c r="Z34" s="15">
        <v>90.909090909090907</v>
      </c>
      <c r="AA34" s="16">
        <v>83.333333333333343</v>
      </c>
      <c r="AB34" s="43">
        <v>8.2363636363636399</v>
      </c>
      <c r="AC34" s="15">
        <v>100</v>
      </c>
      <c r="AD34" s="16">
        <v>100</v>
      </c>
      <c r="AE34" s="43">
        <v>7.5818181818181802</v>
      </c>
    </row>
    <row r="35" spans="1:31" s="4" customFormat="1" x14ac:dyDescent="0.2">
      <c r="A35" s="132"/>
      <c r="B35" s="39" t="s">
        <v>11</v>
      </c>
      <c r="C35" s="67" t="s">
        <v>32</v>
      </c>
      <c r="D35" s="64" t="s">
        <v>68</v>
      </c>
      <c r="E35" s="104">
        <f t="shared" si="11"/>
        <v>9</v>
      </c>
      <c r="F35" s="92">
        <v>1</v>
      </c>
      <c r="G35" s="92">
        <v>9</v>
      </c>
      <c r="H35" s="92"/>
      <c r="I35" s="92"/>
      <c r="J35" s="92"/>
      <c r="K35" s="14">
        <f t="shared" ref="K35" si="14">(G35/(G35+H35+I35)*100)</f>
        <v>100</v>
      </c>
      <c r="L35" s="14">
        <f t="shared" ref="L35" si="15">(G35/(G35+H35+I35+J35)*100)</f>
        <v>100</v>
      </c>
      <c r="M35" s="98">
        <v>7.8333333333333304</v>
      </c>
      <c r="N35" s="112">
        <v>95</v>
      </c>
      <c r="O35" s="112">
        <v>90.476190476190482</v>
      </c>
      <c r="P35" s="122">
        <v>7.47</v>
      </c>
      <c r="Q35" s="15">
        <v>100</v>
      </c>
      <c r="R35" s="14">
        <v>100</v>
      </c>
      <c r="S35" s="53">
        <v>8.5</v>
      </c>
      <c r="T35" s="15">
        <v>88.888888888888886</v>
      </c>
      <c r="U35" s="16">
        <v>88.888888888888886</v>
      </c>
      <c r="V35" s="43">
        <v>7.5555555555555598</v>
      </c>
      <c r="W35" s="15">
        <v>76.923076923076934</v>
      </c>
      <c r="X35" s="16">
        <v>71.428571428571431</v>
      </c>
      <c r="Y35" s="43">
        <v>7</v>
      </c>
      <c r="Z35" s="15">
        <v>88.888888888888886</v>
      </c>
      <c r="AA35" s="16">
        <v>88.888888888888886</v>
      </c>
      <c r="AB35" s="43">
        <v>6.8444444444444397</v>
      </c>
      <c r="AC35" s="15"/>
      <c r="AD35" s="16"/>
      <c r="AE35" s="43"/>
    </row>
    <row r="36" spans="1:31" s="4" customFormat="1" x14ac:dyDescent="0.2">
      <c r="A36" s="132"/>
      <c r="B36" s="39" t="s">
        <v>11</v>
      </c>
      <c r="C36" s="67" t="s">
        <v>33</v>
      </c>
      <c r="D36" s="64" t="s">
        <v>39</v>
      </c>
      <c r="E36" s="104">
        <f t="shared" si="11"/>
        <v>0</v>
      </c>
      <c r="F36" s="92"/>
      <c r="G36" s="92"/>
      <c r="H36" s="92"/>
      <c r="I36" s="92"/>
      <c r="J36" s="92"/>
      <c r="K36" s="14"/>
      <c r="L36" s="14"/>
      <c r="M36" s="98"/>
      <c r="N36" s="112">
        <v>100</v>
      </c>
      <c r="O36" s="112">
        <v>100</v>
      </c>
      <c r="P36" s="122">
        <v>7.2333333333333298</v>
      </c>
      <c r="Q36" s="15">
        <v>83.333333333333343</v>
      </c>
      <c r="R36" s="14">
        <v>83.333333333333343</v>
      </c>
      <c r="S36" s="53">
        <v>7.4</v>
      </c>
      <c r="T36" s="15">
        <v>90</v>
      </c>
      <c r="U36" s="16">
        <v>90</v>
      </c>
      <c r="V36" s="43">
        <v>6.84</v>
      </c>
      <c r="W36" s="15">
        <v>100</v>
      </c>
      <c r="X36" s="16">
        <v>100</v>
      </c>
      <c r="Y36" s="43">
        <v>7.37777777777778</v>
      </c>
      <c r="Z36" s="15">
        <v>63.636363636363633</v>
      </c>
      <c r="AA36" s="16">
        <v>63.636363636363633</v>
      </c>
      <c r="AB36" s="43">
        <v>5</v>
      </c>
      <c r="AC36" s="15">
        <v>100</v>
      </c>
      <c r="AD36" s="16">
        <v>88.888888888888886</v>
      </c>
      <c r="AE36" s="43">
        <v>6.5750000000000002</v>
      </c>
    </row>
    <row r="37" spans="1:31" s="4" customFormat="1" x14ac:dyDescent="0.2">
      <c r="A37" s="132"/>
      <c r="B37" s="39" t="s">
        <v>11</v>
      </c>
      <c r="C37" s="67" t="s">
        <v>66</v>
      </c>
      <c r="D37" s="64" t="s">
        <v>69</v>
      </c>
      <c r="E37" s="104">
        <f t="shared" ref="E37" si="16">G37+H37+I37+J37</f>
        <v>26</v>
      </c>
      <c r="F37" s="92">
        <v>2</v>
      </c>
      <c r="G37" s="92">
        <v>23</v>
      </c>
      <c r="H37" s="92"/>
      <c r="I37" s="92"/>
      <c r="J37" s="92">
        <v>3</v>
      </c>
      <c r="K37" s="14">
        <f t="shared" ref="K37:K38" si="17">(G37/(G37+H37+I37)*100)</f>
        <v>100</v>
      </c>
      <c r="L37" s="14">
        <f t="shared" ref="L37:L38" si="18">(G37/(G37+H37+I37+J37)*100)</f>
        <v>88.461538461538453</v>
      </c>
      <c r="M37" s="98">
        <v>8.4173913043478308</v>
      </c>
      <c r="N37" s="112">
        <v>100</v>
      </c>
      <c r="O37" s="112">
        <v>91.666666666666657</v>
      </c>
      <c r="P37" s="122">
        <v>7.8590909090909102</v>
      </c>
      <c r="Q37" s="15">
        <v>100</v>
      </c>
      <c r="R37" s="14">
        <v>100</v>
      </c>
      <c r="S37" s="53">
        <v>7.2217391304347798</v>
      </c>
      <c r="T37" s="15">
        <v>100</v>
      </c>
      <c r="U37" s="16">
        <v>96</v>
      </c>
      <c r="V37" s="43">
        <v>8.2041666666666693</v>
      </c>
      <c r="W37" s="15">
        <v>93.103448275862064</v>
      </c>
      <c r="X37" s="16">
        <v>93.103448275862064</v>
      </c>
      <c r="Y37" s="43">
        <v>7.2</v>
      </c>
      <c r="Z37" s="15"/>
      <c r="AA37" s="16"/>
      <c r="AB37" s="43"/>
      <c r="AC37" s="15"/>
      <c r="AD37" s="16"/>
      <c r="AE37" s="43"/>
    </row>
    <row r="38" spans="1:31" s="4" customFormat="1" x14ac:dyDescent="0.2">
      <c r="A38" s="133"/>
      <c r="B38" s="40" t="s">
        <v>11</v>
      </c>
      <c r="C38" s="69" t="s">
        <v>34</v>
      </c>
      <c r="D38" s="65" t="s">
        <v>40</v>
      </c>
      <c r="E38" s="107">
        <v>14</v>
      </c>
      <c r="F38" s="99"/>
      <c r="G38" s="99">
        <v>11</v>
      </c>
      <c r="H38" s="99"/>
      <c r="I38" s="99">
        <v>2</v>
      </c>
      <c r="J38" s="99">
        <v>1</v>
      </c>
      <c r="K38" s="18">
        <f t="shared" si="17"/>
        <v>84.615384615384613</v>
      </c>
      <c r="L38" s="18">
        <f t="shared" si="18"/>
        <v>78.571428571428569</v>
      </c>
      <c r="M38" s="31">
        <v>7.5266666666666699</v>
      </c>
      <c r="N38" s="129">
        <v>100</v>
      </c>
      <c r="O38" s="115">
        <v>66.666666666666657</v>
      </c>
      <c r="P38" s="127">
        <v>8.75</v>
      </c>
      <c r="Q38" s="90">
        <v>100</v>
      </c>
      <c r="R38" s="81">
        <v>100</v>
      </c>
      <c r="S38" s="44">
        <v>7.48</v>
      </c>
      <c r="T38" s="76">
        <v>77.777777777777786</v>
      </c>
      <c r="U38" s="77">
        <v>77.777777777777786</v>
      </c>
      <c r="V38" s="44">
        <v>7.7222222222222197</v>
      </c>
      <c r="W38" s="76">
        <v>100</v>
      </c>
      <c r="X38" s="77">
        <v>100</v>
      </c>
      <c r="Y38" s="44">
        <v>7.68333333333333</v>
      </c>
      <c r="Z38" s="76">
        <v>100</v>
      </c>
      <c r="AA38" s="77">
        <v>100</v>
      </c>
      <c r="AB38" s="44">
        <v>6</v>
      </c>
      <c r="AC38" s="19">
        <v>100</v>
      </c>
      <c r="AD38" s="20">
        <v>100</v>
      </c>
      <c r="AE38" s="44">
        <v>6.3333333333333304</v>
      </c>
    </row>
    <row r="39" spans="1:31" s="5" customFormat="1" ht="12.75" customHeight="1" x14ac:dyDescent="0.2">
      <c r="A39" s="26" t="s">
        <v>14</v>
      </c>
      <c r="C39" s="49"/>
      <c r="D39" s="6"/>
      <c r="E39" s="7"/>
      <c r="F39" s="7"/>
      <c r="G39" s="7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V39" s="45"/>
      <c r="Y39" s="45"/>
      <c r="AB39" s="45"/>
      <c r="AE39" s="45"/>
    </row>
    <row r="40" spans="1:31" s="5" customFormat="1" x14ac:dyDescent="0.2">
      <c r="A40" s="26" t="s">
        <v>16</v>
      </c>
      <c r="C40" s="24"/>
      <c r="D40" s="6"/>
      <c r="E40" s="7"/>
      <c r="F40" s="7"/>
      <c r="G40" s="7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V40" s="45"/>
      <c r="Y40" s="45"/>
      <c r="AB40" s="45"/>
      <c r="AE40" s="45"/>
    </row>
  </sheetData>
  <mergeCells count="21">
    <mergeCell ref="A30:A38"/>
    <mergeCell ref="E5:M5"/>
    <mergeCell ref="Z5:AB5"/>
    <mergeCell ref="A7:A12"/>
    <mergeCell ref="E28:M28"/>
    <mergeCell ref="Z28:AB28"/>
    <mergeCell ref="W5:Y5"/>
    <mergeCell ref="T28:V28"/>
    <mergeCell ref="A13:A16"/>
    <mergeCell ref="A17:A23"/>
    <mergeCell ref="T5:V5"/>
    <mergeCell ref="T15:V15"/>
    <mergeCell ref="Q5:S5"/>
    <mergeCell ref="Q28:S28"/>
    <mergeCell ref="T16:V16"/>
    <mergeCell ref="T33:V33"/>
    <mergeCell ref="AC5:AE5"/>
    <mergeCell ref="AC28:AE28"/>
    <mergeCell ref="W28:Y28"/>
    <mergeCell ref="N28:P28"/>
    <mergeCell ref="N5:P5"/>
  </mergeCells>
  <conditionalFormatting sqref="K19:L26 K39:L40 Z19:AA26 T24:U26 W19:X26 Z7:AA14 T39:U40 Z30:AA37 W30:X37 W39:X40 Z39:AA40 K30:L36 K7:L15">
    <cfRule type="cellIs" dxfId="34" priority="51" operator="lessThan">
      <formula>50</formula>
    </cfRule>
  </conditionalFormatting>
  <conditionalFormatting sqref="Z17:AA17">
    <cfRule type="cellIs" dxfId="33" priority="42" operator="lessThan">
      <formula>50</formula>
    </cfRule>
  </conditionalFormatting>
  <conditionalFormatting sqref="K37:L37">
    <cfRule type="cellIs" dxfId="32" priority="45" operator="lessThan">
      <formula>50</formula>
    </cfRule>
  </conditionalFormatting>
  <conditionalFormatting sqref="W7:X14">
    <cfRule type="cellIs" dxfId="31" priority="44" operator="lessThan">
      <formula>50</formula>
    </cfRule>
  </conditionalFormatting>
  <conditionalFormatting sqref="W17:X17">
    <cfRule type="cellIs" dxfId="30" priority="40" operator="lessThan">
      <formula>50</formula>
    </cfRule>
  </conditionalFormatting>
  <conditionalFormatting sqref="K17:L17">
    <cfRule type="cellIs" dxfId="29" priority="39" operator="lessThan">
      <formula>50</formula>
    </cfRule>
  </conditionalFormatting>
  <conditionalFormatting sqref="Z18:AA18 K18:L18">
    <cfRule type="cellIs" dxfId="28" priority="38" operator="lessThan">
      <formula>50</formula>
    </cfRule>
  </conditionalFormatting>
  <conditionalFormatting sqref="W18:X18">
    <cfRule type="cellIs" dxfId="27" priority="37" operator="lessThan">
      <formula>50</formula>
    </cfRule>
  </conditionalFormatting>
  <conditionalFormatting sqref="T7:U14 T19:U23 T15">
    <cfRule type="cellIs" dxfId="26" priority="36" operator="lessThan">
      <formula>50</formula>
    </cfRule>
  </conditionalFormatting>
  <conditionalFormatting sqref="T17:U17">
    <cfRule type="cellIs" dxfId="25" priority="35" operator="lessThan">
      <formula>50</formula>
    </cfRule>
  </conditionalFormatting>
  <conditionalFormatting sqref="T18:U18">
    <cfRule type="cellIs" dxfId="24" priority="34" operator="lessThan">
      <formula>50</formula>
    </cfRule>
  </conditionalFormatting>
  <conditionalFormatting sqref="Z15:AA16">
    <cfRule type="cellIs" dxfId="23" priority="32" operator="lessThan">
      <formula>50</formula>
    </cfRule>
  </conditionalFormatting>
  <conditionalFormatting sqref="W15:X16">
    <cfRule type="cellIs" dxfId="22" priority="30" operator="lessThan">
      <formula>50</formula>
    </cfRule>
  </conditionalFormatting>
  <conditionalFormatting sqref="Z38:AA38 W38:X38">
    <cfRule type="cellIs" dxfId="21" priority="27" operator="lessThan">
      <formula>50</formula>
    </cfRule>
  </conditionalFormatting>
  <conditionalFormatting sqref="T38:U38">
    <cfRule type="cellIs" dxfId="20" priority="24" operator="lessThan">
      <formula>50</formula>
    </cfRule>
  </conditionalFormatting>
  <conditionalFormatting sqref="T30:U32 T34:U37">
    <cfRule type="cellIs" dxfId="19" priority="25" operator="lessThan">
      <formula>50</formula>
    </cfRule>
  </conditionalFormatting>
  <conditionalFormatting sqref="T16">
    <cfRule type="cellIs" dxfId="18" priority="23" operator="lessThan">
      <formula>50</formula>
    </cfRule>
  </conditionalFormatting>
  <conditionalFormatting sqref="T33">
    <cfRule type="cellIs" dxfId="17" priority="22" operator="lessThan">
      <formula>50</formula>
    </cfRule>
  </conditionalFormatting>
  <conditionalFormatting sqref="Q38:R38">
    <cfRule type="cellIs" dxfId="16" priority="16" operator="lessThan">
      <formula>50</formula>
    </cfRule>
  </conditionalFormatting>
  <conditionalFormatting sqref="Q19:R26 Q39:R40 Q7:R15 Q30:R36">
    <cfRule type="cellIs" dxfId="15" priority="21" operator="lessThan">
      <formula>50</formula>
    </cfRule>
  </conditionalFormatting>
  <conditionalFormatting sqref="Q37:R37">
    <cfRule type="cellIs" dxfId="14" priority="20" operator="lessThan">
      <formula>50</formula>
    </cfRule>
  </conditionalFormatting>
  <conditionalFormatting sqref="Q17:R17">
    <cfRule type="cellIs" dxfId="13" priority="19" operator="lessThan">
      <formula>50</formula>
    </cfRule>
  </conditionalFormatting>
  <conditionalFormatting sqref="Q18:R18">
    <cfRule type="cellIs" dxfId="12" priority="18" operator="lessThan">
      <formula>50</formula>
    </cfRule>
  </conditionalFormatting>
  <conditionalFormatting sqref="Q16:R16">
    <cfRule type="cellIs" dxfId="11" priority="17" operator="lessThan">
      <formula>50</formula>
    </cfRule>
  </conditionalFormatting>
  <conditionalFormatting sqref="K16">
    <cfRule type="cellIs" dxfId="10" priority="15" operator="lessThan">
      <formula>50</formula>
    </cfRule>
  </conditionalFormatting>
  <conditionalFormatting sqref="L16">
    <cfRule type="cellIs" dxfId="9" priority="14" operator="lessThan">
      <formula>50</formula>
    </cfRule>
  </conditionalFormatting>
  <conditionalFormatting sqref="AC24:AD26 AC39:AD40">
    <cfRule type="cellIs" dxfId="8" priority="13" operator="lessThan">
      <formula>50</formula>
    </cfRule>
  </conditionalFormatting>
  <conditionalFormatting sqref="AC15:AD16">
    <cfRule type="cellIs" dxfId="7" priority="5" operator="lessThan">
      <formula>50</formula>
    </cfRule>
  </conditionalFormatting>
  <conditionalFormatting sqref="AC21:AD23">
    <cfRule type="cellIs" dxfId="6" priority="4" operator="lessThan">
      <formula>50</formula>
    </cfRule>
  </conditionalFormatting>
  <conditionalFormatting sqref="AC30:AD37">
    <cfRule type="cellIs" dxfId="5" priority="3" operator="lessThan">
      <formula>50</formula>
    </cfRule>
  </conditionalFormatting>
  <conditionalFormatting sqref="AC7:AD14">
    <cfRule type="cellIs" dxfId="4" priority="7" operator="lessThan">
      <formula>50</formula>
    </cfRule>
  </conditionalFormatting>
  <conditionalFormatting sqref="AC19:AD20">
    <cfRule type="cellIs" dxfId="3" priority="8" operator="lessThan">
      <formula>50</formula>
    </cfRule>
  </conditionalFormatting>
  <conditionalFormatting sqref="AC17:AD18">
    <cfRule type="cellIs" dxfId="2" priority="6" operator="lessThan">
      <formula>50</formula>
    </cfRule>
  </conditionalFormatting>
  <conditionalFormatting sqref="AC38:AD38">
    <cfRule type="cellIs" dxfId="1" priority="2" operator="lessThan">
      <formula>50</formula>
    </cfRule>
  </conditionalFormatting>
  <conditionalFormatting sqref="K38:L38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Automatica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etseib</dc:creator>
  <cp:lastModifiedBy>Monica Alarcon Bolaños</cp:lastModifiedBy>
  <cp:lastPrinted>2018-11-09T12:54:04Z</cp:lastPrinted>
  <dcterms:created xsi:type="dcterms:W3CDTF">2000-11-20T09:33:04Z</dcterms:created>
  <dcterms:modified xsi:type="dcterms:W3CDTF">2019-11-05T09:53:10Z</dcterms:modified>
</cp:coreProperties>
</file>